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15450" windowHeight="8955" activeTab="1"/>
  </bookViews>
  <sheets>
    <sheet name="PENTA" sheetId="1" r:id="rId1"/>
    <sheet name="TV" sheetId="2" r:id="rId2"/>
  </sheets>
  <definedNames/>
  <calcPr fullCalcOnLoad="1"/>
</workbook>
</file>

<file path=xl/sharedStrings.xml><?xml version="1.0" encoding="utf-8"?>
<sst xmlns="http://schemas.openxmlformats.org/spreadsheetml/2006/main" count="102" uniqueCount="31">
  <si>
    <t>USAQUEN</t>
  </si>
  <si>
    <t>CHAPINERO</t>
  </si>
  <si>
    <t>SANTA FE</t>
  </si>
  <si>
    <t>SAN CRISTOBAL</t>
  </si>
  <si>
    <t>USME</t>
  </si>
  <si>
    <t>TUNJUELITO</t>
  </si>
  <si>
    <t>BOSA</t>
  </si>
  <si>
    <t>KENNEDY</t>
  </si>
  <si>
    <t>FONTIBON</t>
  </si>
  <si>
    <t>ENGATIVA</t>
  </si>
  <si>
    <t>SUBA</t>
  </si>
  <si>
    <t>BARRIOS UNIDOS</t>
  </si>
  <si>
    <t>TEUSAQUILLO</t>
  </si>
  <si>
    <t>LOS MARTIRES</t>
  </si>
  <si>
    <t>ANTONIO NARIÑO</t>
  </si>
  <si>
    <t>PUENTE ARANDA</t>
  </si>
  <si>
    <t>LA CANDELARIA</t>
  </si>
  <si>
    <t>RAFAEL URIBE URIBE</t>
  </si>
  <si>
    <t>CIUDAD BOLIVAR</t>
  </si>
  <si>
    <t>SUMAPAZ</t>
  </si>
  <si>
    <t>FUERA DE BOGOTA</t>
  </si>
  <si>
    <t>Sin Dato</t>
  </si>
  <si>
    <t>TOTAL</t>
  </si>
  <si>
    <t>LOCALIDAD RESIDENCIA</t>
  </si>
  <si>
    <t>LOCALIDAD DE VACUNADORA</t>
  </si>
  <si>
    <t>% CUMP.</t>
  </si>
  <si>
    <t>% CUMPL.</t>
  </si>
  <si>
    <t>META
LOCALIDAD MSPS</t>
  </si>
  <si>
    <t>NACIMIENTOS
EEVV (2016)</t>
  </si>
  <si>
    <t>NACIMIENTOS
EEVV (2017)</t>
  </si>
  <si>
    <t>DOSIS APLICADAS
A MAYO_2018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</si>
</sst>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_)"/>
    <numFmt numFmtId="185" formatCode="0.0_)"/>
    <numFmt numFmtId="186" formatCode="_([$€]* #,##0.00_);_([$€]* \(#,##0.00\);_([$€]* &quot;-&quot;??_);_(@_)"/>
    <numFmt numFmtId="187" formatCode="_-* #,##0.00\ _€_-;\-* #,##0.00\ _€_-;_-* &quot;-&quot;??\ _€_-;_-@_-"/>
    <numFmt numFmtId="188" formatCode="_-* #,##0\ _€_-;\-* #,##0\ _€_-;_-* &quot;-&quot;??\ _€_-;_-@_-"/>
    <numFmt numFmtId="189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6"/>
      <color indexed="8"/>
      <name val="Calibri"/>
      <family val="2"/>
    </font>
    <font>
      <b/>
      <sz val="7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6"/>
      <color theme="1"/>
      <name val="Calibri"/>
      <family val="2"/>
    </font>
    <font>
      <b/>
      <sz val="7"/>
      <color theme="1"/>
      <name val="Calibri"/>
      <family val="2"/>
    </font>
    <font>
      <b/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86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8" fillId="0" borderId="10" xfId="0" applyNumberFormat="1" applyFont="1" applyBorder="1" applyAlignment="1">
      <alignment horizontal="center" vertical="center"/>
    </xf>
    <xf numFmtId="0" fontId="48" fillId="34" borderId="10" xfId="0" applyNumberFormat="1" applyFont="1" applyFill="1" applyBorder="1" applyAlignment="1">
      <alignment horizontal="center" vertical="center"/>
    </xf>
    <xf numFmtId="0" fontId="48" fillId="0" borderId="12" xfId="0" applyNumberFormat="1" applyFont="1" applyBorder="1" applyAlignment="1">
      <alignment horizontal="center" vertical="center"/>
    </xf>
    <xf numFmtId="0" fontId="48" fillId="34" borderId="12" xfId="0" applyNumberFormat="1" applyFont="1" applyFill="1" applyBorder="1" applyAlignment="1">
      <alignment horizontal="center" vertical="center"/>
    </xf>
    <xf numFmtId="0" fontId="48" fillId="0" borderId="13" xfId="0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183" fontId="48" fillId="0" borderId="15" xfId="0" applyNumberFormat="1" applyFont="1" applyBorder="1" applyAlignment="1">
      <alignment horizontal="center" vertical="center"/>
    </xf>
    <xf numFmtId="183" fontId="48" fillId="0" borderId="16" xfId="0" applyNumberFormat="1" applyFont="1" applyBorder="1" applyAlignment="1">
      <alignment horizontal="center" vertical="center"/>
    </xf>
    <xf numFmtId="0" fontId="49" fillId="33" borderId="12" xfId="0" applyNumberFormat="1" applyFont="1" applyFill="1" applyBorder="1" applyAlignment="1">
      <alignment horizontal="center" vertical="center"/>
    </xf>
    <xf numFmtId="183" fontId="48" fillId="0" borderId="11" xfId="0" applyNumberFormat="1" applyFont="1" applyBorder="1" applyAlignment="1">
      <alignment horizontal="center" vertical="center"/>
    </xf>
    <xf numFmtId="0" fontId="48" fillId="35" borderId="12" xfId="0" applyNumberFormat="1" applyFont="1" applyFill="1" applyBorder="1" applyAlignment="1">
      <alignment horizontal="center" vertical="center"/>
    </xf>
    <xf numFmtId="0" fontId="49" fillId="33" borderId="17" xfId="0" applyNumberFormat="1" applyFont="1" applyFill="1" applyBorder="1" applyAlignment="1">
      <alignment horizontal="center" vertical="center"/>
    </xf>
    <xf numFmtId="183" fontId="49" fillId="33" borderId="16" xfId="0" applyNumberFormat="1" applyFont="1" applyFill="1" applyBorder="1" applyAlignment="1">
      <alignment horizontal="center" vertical="center"/>
    </xf>
    <xf numFmtId="183" fontId="48" fillId="0" borderId="18" xfId="0" applyNumberFormat="1" applyFont="1" applyBorder="1" applyAlignment="1">
      <alignment horizontal="center" vertical="center"/>
    </xf>
    <xf numFmtId="184" fontId="25" fillId="0" borderId="19" xfId="0" applyNumberFormat="1" applyFont="1" applyFill="1" applyBorder="1" applyAlignment="1" applyProtection="1">
      <alignment horizontal="center" vertical="center"/>
      <protection/>
    </xf>
    <xf numFmtId="183" fontId="49" fillId="35" borderId="11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9" fillId="33" borderId="11" xfId="0" applyNumberFormat="1" applyFont="1" applyFill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183" fontId="49" fillId="0" borderId="16" xfId="0" applyNumberFormat="1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8" fillId="2" borderId="13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84" fontId="3" fillId="0" borderId="20" xfId="0" applyNumberFormat="1" applyFont="1" applyFill="1" applyBorder="1" applyAlignment="1" applyProtection="1">
      <alignment/>
      <protection/>
    </xf>
    <xf numFmtId="184" fontId="3" fillId="0" borderId="0" xfId="0" applyNumberFormat="1" applyFont="1" applyFill="1" applyBorder="1" applyAlignment="1" applyProtection="1">
      <alignment/>
      <protection/>
    </xf>
    <xf numFmtId="183" fontId="0" fillId="0" borderId="0" xfId="0" applyNumberFormat="1" applyAlignment="1">
      <alignment/>
    </xf>
    <xf numFmtId="0" fontId="52" fillId="0" borderId="14" xfId="0" applyFont="1" applyBorder="1" applyAlignment="1">
      <alignment horizontal="center" vertical="center" textRotation="90" wrapText="1"/>
    </xf>
    <xf numFmtId="0" fontId="52" fillId="0" borderId="21" xfId="0" applyFont="1" applyBorder="1" applyAlignment="1">
      <alignment horizontal="center" vertical="center" textRotation="90" wrapText="1"/>
    </xf>
    <xf numFmtId="0" fontId="52" fillId="0" borderId="18" xfId="0" applyFont="1" applyBorder="1" applyAlignment="1">
      <alignment horizontal="center" vertical="center" textRotation="90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8" fillId="2" borderId="25" xfId="0" applyFont="1" applyFill="1" applyBorder="1" applyAlignment="1">
      <alignment horizontal="center"/>
    </xf>
    <xf numFmtId="0" fontId="48" fillId="2" borderId="26" xfId="0" applyFont="1" applyFill="1" applyBorder="1" applyAlignment="1">
      <alignment horizontal="center"/>
    </xf>
    <xf numFmtId="0" fontId="48" fillId="2" borderId="11" xfId="0" applyFont="1" applyFill="1" applyBorder="1" applyAlignment="1">
      <alignment horizontal="center"/>
    </xf>
    <xf numFmtId="0" fontId="48" fillId="2" borderId="16" xfId="0" applyFont="1" applyFill="1" applyBorder="1" applyAlignment="1">
      <alignment horizontal="center"/>
    </xf>
    <xf numFmtId="0" fontId="48" fillId="2" borderId="27" xfId="0" applyFont="1" applyFill="1" applyBorder="1" applyAlignment="1">
      <alignment horizontal="center" vertical="center"/>
    </xf>
    <xf numFmtId="0" fontId="48" fillId="2" borderId="28" xfId="0" applyFont="1" applyFill="1" applyBorder="1" applyAlignment="1">
      <alignment horizontal="center" vertical="center"/>
    </xf>
    <xf numFmtId="0" fontId="48" fillId="2" borderId="29" xfId="0" applyFont="1" applyFill="1" applyBorder="1" applyAlignment="1">
      <alignment horizontal="center" vertical="center"/>
    </xf>
    <xf numFmtId="0" fontId="48" fillId="2" borderId="30" xfId="0" applyFont="1" applyFill="1" applyBorder="1" applyAlignment="1">
      <alignment horizontal="center" vertical="center"/>
    </xf>
    <xf numFmtId="0" fontId="52" fillId="0" borderId="31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46" fillId="33" borderId="17" xfId="0" applyFont="1" applyFill="1" applyBorder="1" applyAlignment="1">
      <alignment horizontal="center" vertical="center"/>
    </xf>
    <xf numFmtId="0" fontId="46" fillId="33" borderId="37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zoomScale="70" zoomScaleNormal="70" zoomScalePageLayoutView="0" workbookViewId="0" topLeftCell="A1">
      <selection activeCell="C3" sqref="C3:V24"/>
    </sheetView>
  </sheetViews>
  <sheetFormatPr defaultColWidth="11.57421875" defaultRowHeight="15"/>
  <cols>
    <col min="1" max="1" width="6.8515625" style="0" customWidth="1"/>
    <col min="2" max="2" width="17.28125" style="0" customWidth="1"/>
    <col min="3" max="15" width="8.28125" style="1" customWidth="1"/>
    <col min="16" max="16" width="8.8515625" style="1" customWidth="1"/>
    <col min="17" max="22" width="8.28125" style="1" customWidth="1"/>
    <col min="23" max="23" width="10.7109375" style="1" customWidth="1"/>
    <col min="24" max="24" width="13.7109375" style="0" customWidth="1"/>
    <col min="25" max="25" width="9.421875" style="0" customWidth="1"/>
  </cols>
  <sheetData>
    <row r="1" spans="1:25" ht="26.25" customHeight="1">
      <c r="A1" s="36" t="s">
        <v>30</v>
      </c>
      <c r="B1" s="37"/>
      <c r="C1" s="52" t="s">
        <v>24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4" t="s">
        <v>29</v>
      </c>
      <c r="Y1" s="56" t="s">
        <v>25</v>
      </c>
    </row>
    <row r="2" spans="1:25" ht="45.75" customHeight="1">
      <c r="A2" s="38"/>
      <c r="B2" s="39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5" t="s">
        <v>12</v>
      </c>
      <c r="P2" s="25" t="s">
        <v>13</v>
      </c>
      <c r="Q2" s="25" t="s">
        <v>14</v>
      </c>
      <c r="R2" s="25" t="s">
        <v>15</v>
      </c>
      <c r="S2" s="25" t="s">
        <v>16</v>
      </c>
      <c r="T2" s="25" t="s">
        <v>17</v>
      </c>
      <c r="U2" s="25" t="s">
        <v>18</v>
      </c>
      <c r="V2" s="25" t="s">
        <v>19</v>
      </c>
      <c r="W2" s="26" t="s">
        <v>22</v>
      </c>
      <c r="X2" s="55"/>
      <c r="Y2" s="57"/>
    </row>
    <row r="3" spans="1:25" s="4" customFormat="1" ht="27" customHeight="1">
      <c r="A3" s="33" t="s">
        <v>23</v>
      </c>
      <c r="B3" s="27" t="s">
        <v>0</v>
      </c>
      <c r="C3" s="6">
        <v>1662</v>
      </c>
      <c r="D3" s="5">
        <v>288</v>
      </c>
      <c r="E3" s="5"/>
      <c r="F3" s="5">
        <v>2</v>
      </c>
      <c r="G3" s="5"/>
      <c r="H3" s="5">
        <v>2</v>
      </c>
      <c r="I3" s="5">
        <v>3</v>
      </c>
      <c r="J3" s="5">
        <v>5</v>
      </c>
      <c r="K3" s="5">
        <v>7</v>
      </c>
      <c r="L3" s="5">
        <v>5</v>
      </c>
      <c r="M3" s="5">
        <v>134</v>
      </c>
      <c r="N3" s="5">
        <v>41</v>
      </c>
      <c r="O3" s="5">
        <v>19</v>
      </c>
      <c r="P3" s="5"/>
      <c r="Q3" s="5">
        <v>2</v>
      </c>
      <c r="R3" s="5">
        <v>5</v>
      </c>
      <c r="S3" s="5"/>
      <c r="T3" s="5">
        <v>3</v>
      </c>
      <c r="U3" s="5"/>
      <c r="V3" s="5"/>
      <c r="W3" s="9">
        <f>SUM(C3:V3)</f>
        <v>2178</v>
      </c>
      <c r="X3" s="10">
        <v>5875</v>
      </c>
      <c r="Y3" s="11">
        <f>+W3*100/X3</f>
        <v>37.07234042553191</v>
      </c>
    </row>
    <row r="4" spans="1:25" s="4" customFormat="1" ht="27" customHeight="1">
      <c r="A4" s="33"/>
      <c r="B4" s="27" t="s">
        <v>1</v>
      </c>
      <c r="C4" s="5">
        <v>101</v>
      </c>
      <c r="D4" s="6">
        <v>373</v>
      </c>
      <c r="E4" s="5">
        <v>5</v>
      </c>
      <c r="F4" s="5"/>
      <c r="G4" s="5">
        <v>2</v>
      </c>
      <c r="H4" s="5">
        <v>1</v>
      </c>
      <c r="I4" s="5"/>
      <c r="J4" s="5"/>
      <c r="K4" s="5">
        <v>3</v>
      </c>
      <c r="L4" s="5">
        <v>5</v>
      </c>
      <c r="M4" s="5">
        <v>22</v>
      </c>
      <c r="N4" s="5">
        <v>37</v>
      </c>
      <c r="O4" s="5">
        <v>18</v>
      </c>
      <c r="P4" s="5"/>
      <c r="Q4" s="5"/>
      <c r="R4" s="5">
        <v>4</v>
      </c>
      <c r="S4" s="5"/>
      <c r="T4" s="5">
        <v>3</v>
      </c>
      <c r="U4" s="5"/>
      <c r="V4" s="5"/>
      <c r="W4" s="9">
        <f aca="true" t="shared" si="0" ref="W4:W24">SUM(C4:V4)</f>
        <v>574</v>
      </c>
      <c r="X4" s="10">
        <v>1949</v>
      </c>
      <c r="Y4" s="11">
        <f aca="true" t="shared" si="1" ref="Y4:Y22">+W4*100/X4</f>
        <v>29.45100051308363</v>
      </c>
    </row>
    <row r="5" spans="1:25" s="4" customFormat="1" ht="27" customHeight="1">
      <c r="A5" s="33"/>
      <c r="B5" s="27" t="s">
        <v>2</v>
      </c>
      <c r="C5" s="5">
        <v>12</v>
      </c>
      <c r="D5" s="5">
        <v>67</v>
      </c>
      <c r="E5" s="6">
        <v>213</v>
      </c>
      <c r="F5" s="5">
        <v>46</v>
      </c>
      <c r="G5" s="5"/>
      <c r="H5" s="5"/>
      <c r="I5" s="5">
        <v>1</v>
      </c>
      <c r="J5" s="5">
        <v>2</v>
      </c>
      <c r="K5" s="5">
        <v>8</v>
      </c>
      <c r="L5" s="5">
        <v>1</v>
      </c>
      <c r="M5" s="5">
        <v>4</v>
      </c>
      <c r="N5" s="5">
        <v>4</v>
      </c>
      <c r="O5" s="5">
        <v>35</v>
      </c>
      <c r="P5" s="5">
        <v>17</v>
      </c>
      <c r="Q5" s="5">
        <v>29</v>
      </c>
      <c r="R5" s="5">
        <v>11</v>
      </c>
      <c r="S5" s="5">
        <v>20</v>
      </c>
      <c r="T5" s="5">
        <v>17</v>
      </c>
      <c r="U5" s="5"/>
      <c r="V5" s="5"/>
      <c r="W5" s="9">
        <f t="shared" si="0"/>
        <v>487</v>
      </c>
      <c r="X5" s="10">
        <v>1547</v>
      </c>
      <c r="Y5" s="11">
        <f t="shared" si="1"/>
        <v>31.48028442146089</v>
      </c>
    </row>
    <row r="6" spans="1:25" s="4" customFormat="1" ht="27" customHeight="1">
      <c r="A6" s="33"/>
      <c r="B6" s="27" t="s">
        <v>3</v>
      </c>
      <c r="C6" s="5">
        <v>15</v>
      </c>
      <c r="D6" s="5">
        <v>75</v>
      </c>
      <c r="E6" s="5">
        <v>19</v>
      </c>
      <c r="F6" s="6">
        <v>1214</v>
      </c>
      <c r="G6" s="5">
        <v>33</v>
      </c>
      <c r="H6" s="5">
        <v>7</v>
      </c>
      <c r="I6" s="5">
        <v>4</v>
      </c>
      <c r="J6" s="5">
        <v>12</v>
      </c>
      <c r="K6" s="5">
        <v>4</v>
      </c>
      <c r="L6" s="5">
        <v>4</v>
      </c>
      <c r="M6" s="5">
        <v>7</v>
      </c>
      <c r="N6" s="5">
        <v>11</v>
      </c>
      <c r="O6" s="5">
        <v>60</v>
      </c>
      <c r="P6" s="5">
        <v>8</v>
      </c>
      <c r="Q6" s="5">
        <v>346</v>
      </c>
      <c r="R6" s="5">
        <v>26</v>
      </c>
      <c r="S6" s="5">
        <v>5</v>
      </c>
      <c r="T6" s="5">
        <v>211</v>
      </c>
      <c r="U6" s="5">
        <v>12</v>
      </c>
      <c r="V6" s="5"/>
      <c r="W6" s="9">
        <f t="shared" si="0"/>
        <v>2073</v>
      </c>
      <c r="X6" s="10">
        <v>5194</v>
      </c>
      <c r="Y6" s="11">
        <f t="shared" si="1"/>
        <v>39.911436272622254</v>
      </c>
    </row>
    <row r="7" spans="1:25" s="4" customFormat="1" ht="27" customHeight="1">
      <c r="A7" s="33"/>
      <c r="B7" s="27" t="s">
        <v>4</v>
      </c>
      <c r="C7" s="5">
        <v>7</v>
      </c>
      <c r="D7" s="5">
        <v>39</v>
      </c>
      <c r="E7" s="5">
        <v>1</v>
      </c>
      <c r="F7" s="5">
        <v>44</v>
      </c>
      <c r="G7" s="6">
        <v>1813</v>
      </c>
      <c r="H7" s="5">
        <v>45</v>
      </c>
      <c r="I7" s="5">
        <v>4</v>
      </c>
      <c r="J7" s="5">
        <v>22</v>
      </c>
      <c r="K7" s="5">
        <v>5</v>
      </c>
      <c r="L7" s="5">
        <v>3</v>
      </c>
      <c r="M7" s="5">
        <v>3</v>
      </c>
      <c r="N7" s="5">
        <v>8</v>
      </c>
      <c r="O7" s="5">
        <v>19</v>
      </c>
      <c r="P7" s="5">
        <v>2</v>
      </c>
      <c r="Q7" s="5">
        <v>75</v>
      </c>
      <c r="R7" s="5">
        <v>11</v>
      </c>
      <c r="S7" s="5"/>
      <c r="T7" s="5">
        <v>76</v>
      </c>
      <c r="U7" s="5">
        <v>39</v>
      </c>
      <c r="V7" s="5">
        <v>1</v>
      </c>
      <c r="W7" s="9">
        <f t="shared" si="0"/>
        <v>2217</v>
      </c>
      <c r="X7" s="10">
        <v>5195</v>
      </c>
      <c r="Y7" s="11">
        <f t="shared" si="1"/>
        <v>42.675649663137634</v>
      </c>
    </row>
    <row r="8" spans="1:25" s="4" customFormat="1" ht="27" customHeight="1">
      <c r="A8" s="33"/>
      <c r="B8" s="27" t="s">
        <v>5</v>
      </c>
      <c r="C8" s="5">
        <v>4</v>
      </c>
      <c r="D8" s="5">
        <v>13</v>
      </c>
      <c r="E8" s="5"/>
      <c r="F8" s="5">
        <v>4</v>
      </c>
      <c r="G8" s="5">
        <v>1</v>
      </c>
      <c r="H8" s="6">
        <v>579</v>
      </c>
      <c r="I8" s="5">
        <v>4</v>
      </c>
      <c r="J8" s="5">
        <v>28</v>
      </c>
      <c r="K8" s="5">
        <v>5</v>
      </c>
      <c r="L8" s="5"/>
      <c r="M8" s="5">
        <v>3</v>
      </c>
      <c r="N8" s="5">
        <v>4</v>
      </c>
      <c r="O8" s="5">
        <v>26</v>
      </c>
      <c r="P8" s="5"/>
      <c r="Q8" s="5">
        <v>39</v>
      </c>
      <c r="R8" s="5">
        <v>20</v>
      </c>
      <c r="S8" s="5"/>
      <c r="T8" s="5">
        <v>48</v>
      </c>
      <c r="U8" s="5">
        <v>34</v>
      </c>
      <c r="V8" s="5"/>
      <c r="W8" s="9">
        <f t="shared" si="0"/>
        <v>812</v>
      </c>
      <c r="X8" s="10">
        <v>2410</v>
      </c>
      <c r="Y8" s="11">
        <f t="shared" si="1"/>
        <v>33.69294605809129</v>
      </c>
    </row>
    <row r="9" spans="1:25" s="4" customFormat="1" ht="27" customHeight="1">
      <c r="A9" s="33"/>
      <c r="B9" s="27" t="s">
        <v>6</v>
      </c>
      <c r="C9" s="5">
        <v>16</v>
      </c>
      <c r="D9" s="5">
        <v>65</v>
      </c>
      <c r="E9" s="5">
        <v>1</v>
      </c>
      <c r="F9" s="5">
        <v>15</v>
      </c>
      <c r="G9" s="5">
        <v>4</v>
      </c>
      <c r="H9" s="5">
        <v>17</v>
      </c>
      <c r="I9" s="6">
        <v>2686</v>
      </c>
      <c r="J9" s="5">
        <v>720</v>
      </c>
      <c r="K9" s="5">
        <v>19</v>
      </c>
      <c r="L9" s="5">
        <v>6</v>
      </c>
      <c r="M9" s="5">
        <v>18</v>
      </c>
      <c r="N9" s="5">
        <v>37</v>
      </c>
      <c r="O9" s="5">
        <v>41</v>
      </c>
      <c r="P9" s="5">
        <v>5</v>
      </c>
      <c r="Q9" s="5">
        <v>27</v>
      </c>
      <c r="R9" s="5">
        <v>158</v>
      </c>
      <c r="S9" s="5"/>
      <c r="T9" s="5">
        <v>32</v>
      </c>
      <c r="U9" s="5">
        <v>66</v>
      </c>
      <c r="V9" s="5"/>
      <c r="W9" s="9">
        <f t="shared" si="0"/>
        <v>3933</v>
      </c>
      <c r="X9" s="10">
        <v>9401</v>
      </c>
      <c r="Y9" s="11">
        <f t="shared" si="1"/>
        <v>41.83597489628763</v>
      </c>
    </row>
    <row r="10" spans="1:25" s="4" customFormat="1" ht="27" customHeight="1">
      <c r="A10" s="33"/>
      <c r="B10" s="27" t="s">
        <v>7</v>
      </c>
      <c r="C10" s="5">
        <v>73</v>
      </c>
      <c r="D10" s="5">
        <v>197</v>
      </c>
      <c r="E10" s="5">
        <v>5</v>
      </c>
      <c r="F10" s="5">
        <v>22</v>
      </c>
      <c r="G10" s="5">
        <v>6</v>
      </c>
      <c r="H10" s="5">
        <v>53</v>
      </c>
      <c r="I10" s="5">
        <v>200</v>
      </c>
      <c r="J10" s="6">
        <v>3580</v>
      </c>
      <c r="K10" s="5">
        <v>143</v>
      </c>
      <c r="L10" s="5">
        <v>43</v>
      </c>
      <c r="M10" s="5">
        <v>26</v>
      </c>
      <c r="N10" s="5">
        <v>84</v>
      </c>
      <c r="O10" s="5">
        <v>231</v>
      </c>
      <c r="P10" s="5">
        <v>10</v>
      </c>
      <c r="Q10" s="5">
        <v>67</v>
      </c>
      <c r="R10" s="5">
        <v>539</v>
      </c>
      <c r="S10" s="5">
        <v>1</v>
      </c>
      <c r="T10" s="5">
        <v>40</v>
      </c>
      <c r="U10" s="5">
        <v>25</v>
      </c>
      <c r="V10" s="5"/>
      <c r="W10" s="9">
        <f t="shared" si="0"/>
        <v>5345</v>
      </c>
      <c r="X10" s="10">
        <v>13321</v>
      </c>
      <c r="Y10" s="11">
        <f t="shared" si="1"/>
        <v>40.12461526912394</v>
      </c>
    </row>
    <row r="11" spans="1:25" s="4" customFormat="1" ht="27" customHeight="1">
      <c r="A11" s="33"/>
      <c r="B11" s="27" t="s">
        <v>8</v>
      </c>
      <c r="C11" s="5">
        <v>47</v>
      </c>
      <c r="D11" s="5">
        <v>106</v>
      </c>
      <c r="E11" s="5">
        <v>1</v>
      </c>
      <c r="F11" s="5">
        <v>1</v>
      </c>
      <c r="G11" s="5"/>
      <c r="H11" s="5">
        <v>3</v>
      </c>
      <c r="I11" s="5">
        <v>2</v>
      </c>
      <c r="J11" s="5">
        <v>31</v>
      </c>
      <c r="K11" s="6">
        <v>883</v>
      </c>
      <c r="L11" s="5">
        <v>28</v>
      </c>
      <c r="M11" s="5">
        <v>14</v>
      </c>
      <c r="N11" s="5">
        <v>50</v>
      </c>
      <c r="O11" s="5">
        <v>213</v>
      </c>
      <c r="P11" s="5"/>
      <c r="Q11" s="5">
        <v>4</v>
      </c>
      <c r="R11" s="5">
        <v>119</v>
      </c>
      <c r="S11" s="5"/>
      <c r="T11" s="5">
        <v>2</v>
      </c>
      <c r="U11" s="5">
        <v>2</v>
      </c>
      <c r="V11" s="5"/>
      <c r="W11" s="9">
        <f t="shared" si="0"/>
        <v>1506</v>
      </c>
      <c r="X11" s="10">
        <v>3752</v>
      </c>
      <c r="Y11" s="11">
        <f t="shared" si="1"/>
        <v>40.13859275053305</v>
      </c>
    </row>
    <row r="12" spans="1:25" s="4" customFormat="1" ht="27" customHeight="1">
      <c r="A12" s="33"/>
      <c r="B12" s="27" t="s">
        <v>9</v>
      </c>
      <c r="C12" s="5">
        <v>175</v>
      </c>
      <c r="D12" s="5">
        <v>265</v>
      </c>
      <c r="E12" s="5">
        <v>3</v>
      </c>
      <c r="F12" s="5">
        <v>5</v>
      </c>
      <c r="G12" s="5"/>
      <c r="H12" s="5">
        <v>8</v>
      </c>
      <c r="I12" s="5">
        <v>12</v>
      </c>
      <c r="J12" s="5">
        <v>19</v>
      </c>
      <c r="K12" s="5">
        <v>62</v>
      </c>
      <c r="L12" s="6">
        <v>2157</v>
      </c>
      <c r="M12" s="5">
        <v>94</v>
      </c>
      <c r="N12" s="5">
        <v>210</v>
      </c>
      <c r="O12" s="5">
        <v>228</v>
      </c>
      <c r="P12" s="5"/>
      <c r="Q12" s="5">
        <v>4</v>
      </c>
      <c r="R12" s="5">
        <v>60</v>
      </c>
      <c r="S12" s="5"/>
      <c r="T12" s="5">
        <v>5</v>
      </c>
      <c r="U12" s="5">
        <v>4</v>
      </c>
      <c r="V12" s="5"/>
      <c r="W12" s="9">
        <f t="shared" si="0"/>
        <v>3311</v>
      </c>
      <c r="X12" s="10">
        <v>8095</v>
      </c>
      <c r="Y12" s="11">
        <f t="shared" si="1"/>
        <v>40.9017912291538</v>
      </c>
    </row>
    <row r="13" spans="1:25" s="4" customFormat="1" ht="27" customHeight="1">
      <c r="A13" s="33"/>
      <c r="B13" s="27" t="s">
        <v>10</v>
      </c>
      <c r="C13" s="5">
        <v>927</v>
      </c>
      <c r="D13" s="5">
        <v>332</v>
      </c>
      <c r="E13" s="5">
        <v>2</v>
      </c>
      <c r="F13" s="5">
        <v>5</v>
      </c>
      <c r="G13" s="5">
        <v>4</v>
      </c>
      <c r="H13" s="5">
        <v>5</v>
      </c>
      <c r="I13" s="5">
        <v>7</v>
      </c>
      <c r="J13" s="5">
        <v>11</v>
      </c>
      <c r="K13" s="5">
        <v>11</v>
      </c>
      <c r="L13" s="5">
        <v>162</v>
      </c>
      <c r="M13" s="6">
        <v>3624</v>
      </c>
      <c r="N13" s="5">
        <v>152</v>
      </c>
      <c r="O13" s="5">
        <v>52</v>
      </c>
      <c r="P13" s="5"/>
      <c r="Q13" s="5">
        <v>6</v>
      </c>
      <c r="R13" s="5">
        <v>18</v>
      </c>
      <c r="S13" s="5"/>
      <c r="T13" s="5">
        <v>3</v>
      </c>
      <c r="U13" s="5">
        <v>7</v>
      </c>
      <c r="V13" s="5"/>
      <c r="W13" s="9">
        <f t="shared" si="0"/>
        <v>5328</v>
      </c>
      <c r="X13" s="10">
        <v>13158</v>
      </c>
      <c r="Y13" s="11">
        <f t="shared" si="1"/>
        <v>40.49247606019152</v>
      </c>
    </row>
    <row r="14" spans="1:25" s="4" customFormat="1" ht="27" customHeight="1">
      <c r="A14" s="33"/>
      <c r="B14" s="27" t="s">
        <v>11</v>
      </c>
      <c r="C14" s="5">
        <v>64</v>
      </c>
      <c r="D14" s="5">
        <v>127</v>
      </c>
      <c r="E14" s="5"/>
      <c r="F14" s="5">
        <v>2</v>
      </c>
      <c r="G14" s="5">
        <v>1</v>
      </c>
      <c r="H14" s="5">
        <v>4</v>
      </c>
      <c r="I14" s="5"/>
      <c r="J14" s="5">
        <v>3</v>
      </c>
      <c r="K14" s="5">
        <v>12</v>
      </c>
      <c r="L14" s="5">
        <v>29</v>
      </c>
      <c r="M14" s="5">
        <v>16</v>
      </c>
      <c r="N14" s="6">
        <v>169</v>
      </c>
      <c r="O14" s="5">
        <v>53</v>
      </c>
      <c r="P14" s="5">
        <v>2</v>
      </c>
      <c r="Q14" s="5">
        <v>3</v>
      </c>
      <c r="R14" s="5">
        <v>10</v>
      </c>
      <c r="S14" s="5"/>
      <c r="T14" s="5">
        <v>2</v>
      </c>
      <c r="U14" s="5">
        <v>5</v>
      </c>
      <c r="V14" s="5"/>
      <c r="W14" s="9">
        <f t="shared" si="0"/>
        <v>502</v>
      </c>
      <c r="X14" s="10">
        <v>1445</v>
      </c>
      <c r="Y14" s="11">
        <f t="shared" si="1"/>
        <v>34.740484429065745</v>
      </c>
    </row>
    <row r="15" spans="1:25" s="4" customFormat="1" ht="27" customHeight="1">
      <c r="A15" s="33"/>
      <c r="B15" s="27" t="s">
        <v>12</v>
      </c>
      <c r="C15" s="5">
        <v>53</v>
      </c>
      <c r="D15" s="5">
        <v>152</v>
      </c>
      <c r="E15" s="5">
        <v>7</v>
      </c>
      <c r="F15" s="5">
        <v>5</v>
      </c>
      <c r="G15" s="5">
        <v>3</v>
      </c>
      <c r="H15" s="5">
        <v>1</v>
      </c>
      <c r="I15" s="5">
        <v>1</v>
      </c>
      <c r="J15" s="5">
        <v>3</v>
      </c>
      <c r="K15" s="5">
        <v>16</v>
      </c>
      <c r="L15" s="5">
        <v>8</v>
      </c>
      <c r="M15" s="5">
        <v>18</v>
      </c>
      <c r="N15" s="5">
        <v>20</v>
      </c>
      <c r="O15" s="6">
        <v>105</v>
      </c>
      <c r="P15" s="5">
        <v>7</v>
      </c>
      <c r="Q15" s="5">
        <v>5</v>
      </c>
      <c r="R15" s="5">
        <v>25</v>
      </c>
      <c r="S15" s="5"/>
      <c r="T15" s="5">
        <v>2</v>
      </c>
      <c r="U15" s="5">
        <v>3</v>
      </c>
      <c r="V15" s="5"/>
      <c r="W15" s="9">
        <f t="shared" si="0"/>
        <v>434</v>
      </c>
      <c r="X15" s="10">
        <v>1163</v>
      </c>
      <c r="Y15" s="11">
        <f t="shared" si="1"/>
        <v>37.31728288907996</v>
      </c>
    </row>
    <row r="16" spans="1:25" s="4" customFormat="1" ht="27" customHeight="1">
      <c r="A16" s="33"/>
      <c r="B16" s="27" t="s">
        <v>13</v>
      </c>
      <c r="C16" s="5">
        <v>8</v>
      </c>
      <c r="D16" s="5">
        <v>48</v>
      </c>
      <c r="E16" s="5">
        <v>7</v>
      </c>
      <c r="F16" s="5">
        <v>12</v>
      </c>
      <c r="G16" s="5"/>
      <c r="H16" s="5">
        <v>3</v>
      </c>
      <c r="I16" s="5">
        <v>3</v>
      </c>
      <c r="J16" s="5">
        <v>8</v>
      </c>
      <c r="K16" s="5">
        <v>1</v>
      </c>
      <c r="L16" s="5">
        <v>1</v>
      </c>
      <c r="M16" s="5">
        <v>3</v>
      </c>
      <c r="N16" s="5">
        <v>7</v>
      </c>
      <c r="O16" s="5">
        <v>27</v>
      </c>
      <c r="P16" s="6">
        <v>139</v>
      </c>
      <c r="Q16" s="5">
        <v>36</v>
      </c>
      <c r="R16" s="5">
        <v>31</v>
      </c>
      <c r="S16" s="5">
        <v>2</v>
      </c>
      <c r="T16" s="5">
        <v>22</v>
      </c>
      <c r="U16" s="5">
        <v>1</v>
      </c>
      <c r="V16" s="5"/>
      <c r="W16" s="9">
        <f t="shared" si="0"/>
        <v>359</v>
      </c>
      <c r="X16" s="10">
        <v>1032</v>
      </c>
      <c r="Y16" s="11">
        <f t="shared" si="1"/>
        <v>34.786821705426355</v>
      </c>
    </row>
    <row r="17" spans="1:25" s="4" customFormat="1" ht="27" customHeight="1">
      <c r="A17" s="33"/>
      <c r="B17" s="27" t="s">
        <v>14</v>
      </c>
      <c r="C17" s="5">
        <v>6</v>
      </c>
      <c r="D17" s="5">
        <v>19</v>
      </c>
      <c r="E17" s="5">
        <v>3</v>
      </c>
      <c r="F17" s="5">
        <v>28</v>
      </c>
      <c r="G17" s="5">
        <v>2</v>
      </c>
      <c r="H17" s="5">
        <v>5</v>
      </c>
      <c r="I17" s="5"/>
      <c r="J17" s="5">
        <v>4</v>
      </c>
      <c r="K17" s="5">
        <v>2</v>
      </c>
      <c r="L17" s="5">
        <v>1</v>
      </c>
      <c r="M17" s="5">
        <v>3</v>
      </c>
      <c r="N17" s="5">
        <v>4</v>
      </c>
      <c r="O17" s="5">
        <v>17</v>
      </c>
      <c r="P17" s="5">
        <v>4</v>
      </c>
      <c r="Q17" s="6">
        <v>167</v>
      </c>
      <c r="R17" s="5">
        <v>20</v>
      </c>
      <c r="S17" s="5">
        <v>1</v>
      </c>
      <c r="T17" s="5">
        <v>95</v>
      </c>
      <c r="U17" s="5">
        <v>6</v>
      </c>
      <c r="V17" s="5"/>
      <c r="W17" s="9">
        <f t="shared" si="0"/>
        <v>387</v>
      </c>
      <c r="X17" s="10">
        <v>1036</v>
      </c>
      <c r="Y17" s="11">
        <f t="shared" si="1"/>
        <v>37.35521235521235</v>
      </c>
    </row>
    <row r="18" spans="1:25" s="4" customFormat="1" ht="27" customHeight="1">
      <c r="A18" s="33"/>
      <c r="B18" s="27" t="s">
        <v>15</v>
      </c>
      <c r="C18" s="5">
        <v>17</v>
      </c>
      <c r="D18" s="5">
        <v>92</v>
      </c>
      <c r="E18" s="5"/>
      <c r="F18" s="5">
        <v>8</v>
      </c>
      <c r="G18" s="5">
        <v>4</v>
      </c>
      <c r="H18" s="5">
        <v>15</v>
      </c>
      <c r="I18" s="5">
        <v>9</v>
      </c>
      <c r="J18" s="5">
        <v>95</v>
      </c>
      <c r="K18" s="5">
        <v>24</v>
      </c>
      <c r="L18" s="5">
        <v>4</v>
      </c>
      <c r="M18" s="5">
        <v>8</v>
      </c>
      <c r="N18" s="5">
        <v>28</v>
      </c>
      <c r="O18" s="5">
        <v>81</v>
      </c>
      <c r="P18" s="5">
        <v>8</v>
      </c>
      <c r="Q18" s="5">
        <v>106</v>
      </c>
      <c r="R18" s="6">
        <v>414</v>
      </c>
      <c r="S18" s="5">
        <v>1</v>
      </c>
      <c r="T18" s="5">
        <v>49</v>
      </c>
      <c r="U18" s="5">
        <v>8</v>
      </c>
      <c r="V18" s="5"/>
      <c r="W18" s="9">
        <f t="shared" si="0"/>
        <v>971</v>
      </c>
      <c r="X18" s="10">
        <v>2404</v>
      </c>
      <c r="Y18" s="11">
        <f t="shared" si="1"/>
        <v>40.3910149750416</v>
      </c>
    </row>
    <row r="19" spans="1:25" s="4" customFormat="1" ht="27" customHeight="1">
      <c r="A19" s="33"/>
      <c r="B19" s="27" t="s">
        <v>16</v>
      </c>
      <c r="C19" s="5">
        <v>5</v>
      </c>
      <c r="D19" s="5">
        <v>19</v>
      </c>
      <c r="E19" s="5">
        <v>4</v>
      </c>
      <c r="F19" s="5">
        <v>1</v>
      </c>
      <c r="G19" s="5"/>
      <c r="H19" s="5"/>
      <c r="I19" s="5"/>
      <c r="J19" s="5">
        <v>1</v>
      </c>
      <c r="K19" s="5">
        <v>1</v>
      </c>
      <c r="L19" s="5">
        <v>2</v>
      </c>
      <c r="M19" s="5">
        <v>1</v>
      </c>
      <c r="N19" s="5">
        <v>2</v>
      </c>
      <c r="O19" s="5">
        <v>6</v>
      </c>
      <c r="P19" s="5">
        <v>2</v>
      </c>
      <c r="Q19" s="5">
        <v>3</v>
      </c>
      <c r="R19" s="5">
        <v>3</v>
      </c>
      <c r="S19" s="6">
        <v>21</v>
      </c>
      <c r="T19" s="5">
        <v>6</v>
      </c>
      <c r="U19" s="5"/>
      <c r="V19" s="5"/>
      <c r="W19" s="9">
        <f t="shared" si="0"/>
        <v>77</v>
      </c>
      <c r="X19" s="10">
        <v>289</v>
      </c>
      <c r="Y19" s="11">
        <f t="shared" si="1"/>
        <v>26.643598615916954</v>
      </c>
    </row>
    <row r="20" spans="1:25" s="4" customFormat="1" ht="27" customHeight="1">
      <c r="A20" s="33"/>
      <c r="B20" s="27" t="s">
        <v>17</v>
      </c>
      <c r="C20" s="5">
        <v>14</v>
      </c>
      <c r="D20" s="5">
        <v>62</v>
      </c>
      <c r="E20" s="5">
        <v>5</v>
      </c>
      <c r="F20" s="5">
        <v>69</v>
      </c>
      <c r="G20" s="5">
        <v>52</v>
      </c>
      <c r="H20" s="5">
        <v>156</v>
      </c>
      <c r="I20" s="5">
        <v>10</v>
      </c>
      <c r="J20" s="5">
        <v>14</v>
      </c>
      <c r="K20" s="5">
        <v>4</v>
      </c>
      <c r="L20" s="5">
        <v>5</v>
      </c>
      <c r="M20" s="5">
        <v>6</v>
      </c>
      <c r="N20" s="5">
        <v>15</v>
      </c>
      <c r="O20" s="5">
        <v>45</v>
      </c>
      <c r="P20" s="5">
        <v>5</v>
      </c>
      <c r="Q20" s="5">
        <v>241</v>
      </c>
      <c r="R20" s="5">
        <v>21</v>
      </c>
      <c r="S20" s="5"/>
      <c r="T20" s="6">
        <v>1214</v>
      </c>
      <c r="U20" s="5">
        <v>21</v>
      </c>
      <c r="V20" s="5"/>
      <c r="W20" s="9">
        <f t="shared" si="0"/>
        <v>1959</v>
      </c>
      <c r="X20" s="10">
        <v>4671</v>
      </c>
      <c r="Y20" s="11">
        <f t="shared" si="1"/>
        <v>41.939627488760436</v>
      </c>
    </row>
    <row r="21" spans="1:25" s="4" customFormat="1" ht="27" customHeight="1">
      <c r="A21" s="33"/>
      <c r="B21" s="27" t="s">
        <v>18</v>
      </c>
      <c r="C21" s="5">
        <v>13</v>
      </c>
      <c r="D21" s="5">
        <v>55</v>
      </c>
      <c r="E21" s="5">
        <v>7</v>
      </c>
      <c r="F21" s="5">
        <v>30</v>
      </c>
      <c r="G21" s="5">
        <v>36</v>
      </c>
      <c r="H21" s="5">
        <v>191</v>
      </c>
      <c r="I21" s="5">
        <v>73</v>
      </c>
      <c r="J21" s="5">
        <v>127</v>
      </c>
      <c r="K21" s="5">
        <v>10</v>
      </c>
      <c r="L21" s="5">
        <v>6</v>
      </c>
      <c r="M21" s="5">
        <v>17</v>
      </c>
      <c r="N21" s="5">
        <v>23</v>
      </c>
      <c r="O21" s="5">
        <v>60</v>
      </c>
      <c r="P21" s="5">
        <v>8</v>
      </c>
      <c r="Q21" s="5">
        <v>79</v>
      </c>
      <c r="R21" s="5">
        <v>40</v>
      </c>
      <c r="S21" s="5"/>
      <c r="T21" s="5">
        <v>167</v>
      </c>
      <c r="U21" s="6">
        <v>3055</v>
      </c>
      <c r="V21" s="5"/>
      <c r="W21" s="9">
        <f t="shared" si="0"/>
        <v>3997</v>
      </c>
      <c r="X21" s="10">
        <v>9409</v>
      </c>
      <c r="Y21" s="11">
        <f t="shared" si="1"/>
        <v>42.480603677330215</v>
      </c>
    </row>
    <row r="22" spans="1:25" s="4" customFormat="1" ht="27" customHeight="1">
      <c r="A22" s="33"/>
      <c r="B22" s="27" t="s">
        <v>19</v>
      </c>
      <c r="C22" s="5"/>
      <c r="D22" s="5"/>
      <c r="E22" s="5">
        <v>1</v>
      </c>
      <c r="F22" s="5"/>
      <c r="G22" s="5">
        <v>1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>
        <v>15</v>
      </c>
      <c r="W22" s="9">
        <f t="shared" si="0"/>
        <v>17</v>
      </c>
      <c r="X22" s="10">
        <v>30</v>
      </c>
      <c r="Y22" s="11">
        <f t="shared" si="1"/>
        <v>56.666666666666664</v>
      </c>
    </row>
    <row r="23" spans="1:25" s="4" customFormat="1" ht="27" customHeight="1">
      <c r="A23" s="34"/>
      <c r="B23" s="27" t="s">
        <v>20</v>
      </c>
      <c r="C23" s="7">
        <v>192</v>
      </c>
      <c r="D23" s="7">
        <v>183</v>
      </c>
      <c r="E23" s="7">
        <v>4</v>
      </c>
      <c r="F23" s="7">
        <v>25</v>
      </c>
      <c r="G23" s="7">
        <v>10</v>
      </c>
      <c r="H23" s="7">
        <v>58</v>
      </c>
      <c r="I23" s="7">
        <v>332</v>
      </c>
      <c r="J23" s="7">
        <v>245</v>
      </c>
      <c r="K23" s="7">
        <v>163</v>
      </c>
      <c r="L23" s="7">
        <v>75</v>
      </c>
      <c r="M23" s="7">
        <v>57</v>
      </c>
      <c r="N23" s="7">
        <v>79</v>
      </c>
      <c r="O23" s="7">
        <v>98</v>
      </c>
      <c r="P23" s="7">
        <v>5</v>
      </c>
      <c r="Q23" s="7">
        <v>29</v>
      </c>
      <c r="R23" s="7">
        <v>184</v>
      </c>
      <c r="S23" s="7"/>
      <c r="T23" s="7">
        <v>56</v>
      </c>
      <c r="U23" s="7">
        <v>106</v>
      </c>
      <c r="V23" s="15"/>
      <c r="W23" s="9">
        <f t="shared" si="0"/>
        <v>1901</v>
      </c>
      <c r="X23" s="48"/>
      <c r="Y23" s="49"/>
    </row>
    <row r="24" spans="1:25" s="4" customFormat="1" ht="27" customHeight="1">
      <c r="A24" s="34"/>
      <c r="B24" s="2" t="s">
        <v>21</v>
      </c>
      <c r="C24" s="7">
        <v>14</v>
      </c>
      <c r="D24" s="7">
        <v>17</v>
      </c>
      <c r="E24" s="7"/>
      <c r="F24" s="7">
        <v>1</v>
      </c>
      <c r="G24" s="7">
        <v>1</v>
      </c>
      <c r="H24" s="7"/>
      <c r="I24" s="7">
        <v>2</v>
      </c>
      <c r="J24" s="7">
        <v>5</v>
      </c>
      <c r="K24" s="7">
        <v>7</v>
      </c>
      <c r="L24" s="7">
        <v>1</v>
      </c>
      <c r="M24" s="7">
        <v>4</v>
      </c>
      <c r="N24" s="7">
        <v>14</v>
      </c>
      <c r="O24" s="7">
        <v>8</v>
      </c>
      <c r="P24" s="7">
        <v>1</v>
      </c>
      <c r="Q24" s="7">
        <v>3</v>
      </c>
      <c r="R24" s="7"/>
      <c r="S24" s="7"/>
      <c r="T24" s="7">
        <v>2</v>
      </c>
      <c r="U24" s="7">
        <v>6</v>
      </c>
      <c r="V24" s="15"/>
      <c r="W24" s="9">
        <f t="shared" si="0"/>
        <v>86</v>
      </c>
      <c r="X24" s="50"/>
      <c r="Y24" s="51"/>
    </row>
    <row r="25" spans="1:25" s="4" customFormat="1" ht="22.5" customHeight="1" thickBot="1">
      <c r="A25" s="35"/>
      <c r="B25" s="21" t="s">
        <v>22</v>
      </c>
      <c r="C25" s="22">
        <f>SUM(C3:C24)</f>
        <v>3425</v>
      </c>
      <c r="D25" s="22">
        <f aca="true" t="shared" si="2" ref="D25:W25">SUM(D3:D24)</f>
        <v>2594</v>
      </c>
      <c r="E25" s="22">
        <f t="shared" si="2"/>
        <v>288</v>
      </c>
      <c r="F25" s="22">
        <f t="shared" si="2"/>
        <v>1539</v>
      </c>
      <c r="G25" s="22">
        <f t="shared" si="2"/>
        <v>1973</v>
      </c>
      <c r="H25" s="22">
        <f t="shared" si="2"/>
        <v>1153</v>
      </c>
      <c r="I25" s="22">
        <f t="shared" si="2"/>
        <v>3353</v>
      </c>
      <c r="J25" s="22">
        <f t="shared" si="2"/>
        <v>4935</v>
      </c>
      <c r="K25" s="22">
        <f t="shared" si="2"/>
        <v>1390</v>
      </c>
      <c r="L25" s="22">
        <f t="shared" si="2"/>
        <v>2546</v>
      </c>
      <c r="M25" s="22">
        <f t="shared" si="2"/>
        <v>4082</v>
      </c>
      <c r="N25" s="22">
        <f t="shared" si="2"/>
        <v>999</v>
      </c>
      <c r="O25" s="22">
        <f t="shared" si="2"/>
        <v>1442</v>
      </c>
      <c r="P25" s="22">
        <f t="shared" si="2"/>
        <v>223</v>
      </c>
      <c r="Q25" s="22">
        <f t="shared" si="2"/>
        <v>1271</v>
      </c>
      <c r="R25" s="22">
        <f t="shared" si="2"/>
        <v>1719</v>
      </c>
      <c r="S25" s="22">
        <f t="shared" si="2"/>
        <v>51</v>
      </c>
      <c r="T25" s="22">
        <f t="shared" si="2"/>
        <v>2055</v>
      </c>
      <c r="U25" s="22">
        <f t="shared" si="2"/>
        <v>3400</v>
      </c>
      <c r="V25" s="22">
        <f t="shared" si="2"/>
        <v>16</v>
      </c>
      <c r="W25" s="22">
        <f t="shared" si="2"/>
        <v>38454</v>
      </c>
      <c r="X25" s="23">
        <f>SUM(X3:X24)</f>
        <v>91376</v>
      </c>
      <c r="Y25" s="24">
        <f>(SUM(W3:W22))*100/X25</f>
        <v>39.9087287690422</v>
      </c>
    </row>
    <row r="26" spans="1:25" ht="33.75" customHeight="1">
      <c r="A26" s="40" t="s">
        <v>27</v>
      </c>
      <c r="B26" s="41"/>
      <c r="C26" s="7">
        <v>7524</v>
      </c>
      <c r="D26" s="7">
        <v>6241</v>
      </c>
      <c r="E26" s="7">
        <v>780</v>
      </c>
      <c r="F26" s="7">
        <v>3873</v>
      </c>
      <c r="G26" s="7">
        <v>4973</v>
      </c>
      <c r="H26" s="7">
        <v>2910</v>
      </c>
      <c r="I26" s="7">
        <v>8500</v>
      </c>
      <c r="J26" s="7">
        <v>13000</v>
      </c>
      <c r="K26" s="7">
        <v>3800</v>
      </c>
      <c r="L26" s="7">
        <v>7215</v>
      </c>
      <c r="M26" s="7">
        <v>10558</v>
      </c>
      <c r="N26" s="7">
        <v>3303</v>
      </c>
      <c r="O26" s="7">
        <v>4657</v>
      </c>
      <c r="P26" s="7">
        <v>600</v>
      </c>
      <c r="Q26" s="7">
        <v>5043</v>
      </c>
      <c r="R26" s="7">
        <v>6679</v>
      </c>
      <c r="S26" s="7">
        <v>110</v>
      </c>
      <c r="T26" s="7">
        <v>6587</v>
      </c>
      <c r="U26" s="7">
        <v>8559</v>
      </c>
      <c r="V26" s="15">
        <v>25</v>
      </c>
      <c r="W26" s="9">
        <f>SUM(C26:V26)</f>
        <v>104937</v>
      </c>
      <c r="X26" s="44"/>
      <c r="Y26" s="45"/>
    </row>
    <row r="27" spans="1:25" ht="29.25" customHeight="1" thickBot="1">
      <c r="A27" s="42" t="s">
        <v>26</v>
      </c>
      <c r="B27" s="43"/>
      <c r="C27" s="14">
        <f>+C25*100/C26</f>
        <v>45.52099946836789</v>
      </c>
      <c r="D27" s="14">
        <f aca="true" t="shared" si="3" ref="D27:V27">+D25*100/D26</f>
        <v>41.563851946803396</v>
      </c>
      <c r="E27" s="14">
        <f t="shared" si="3"/>
        <v>36.92307692307692</v>
      </c>
      <c r="F27" s="14">
        <f t="shared" si="3"/>
        <v>39.73663826491092</v>
      </c>
      <c r="G27" s="14">
        <f t="shared" si="3"/>
        <v>39.67424090086467</v>
      </c>
      <c r="H27" s="14">
        <f t="shared" si="3"/>
        <v>39.62199312714777</v>
      </c>
      <c r="I27" s="14">
        <f t="shared" si="3"/>
        <v>39.44705882352941</v>
      </c>
      <c r="J27" s="14">
        <f t="shared" si="3"/>
        <v>37.96153846153846</v>
      </c>
      <c r="K27" s="14">
        <f t="shared" si="3"/>
        <v>36.578947368421055</v>
      </c>
      <c r="L27" s="14">
        <f t="shared" si="3"/>
        <v>35.28759528759529</v>
      </c>
      <c r="M27" s="14">
        <f t="shared" si="3"/>
        <v>38.662625497253266</v>
      </c>
      <c r="N27" s="14">
        <f t="shared" si="3"/>
        <v>30.245231607629428</v>
      </c>
      <c r="O27" s="14">
        <f t="shared" si="3"/>
        <v>30.96414000429461</v>
      </c>
      <c r="P27" s="14">
        <f t="shared" si="3"/>
        <v>37.166666666666664</v>
      </c>
      <c r="Q27" s="14">
        <f t="shared" si="3"/>
        <v>25.203252032520325</v>
      </c>
      <c r="R27" s="14">
        <f t="shared" si="3"/>
        <v>25.737385836203025</v>
      </c>
      <c r="S27" s="14">
        <f t="shared" si="3"/>
        <v>46.36363636363637</v>
      </c>
      <c r="T27" s="14">
        <f t="shared" si="3"/>
        <v>31.197813875816003</v>
      </c>
      <c r="U27" s="14">
        <f t="shared" si="3"/>
        <v>39.72426685360439</v>
      </c>
      <c r="V27" s="14">
        <f t="shared" si="3"/>
        <v>64</v>
      </c>
      <c r="W27" s="20">
        <f>+W25*100/W26</f>
        <v>36.64484404928672</v>
      </c>
      <c r="X27" s="46"/>
      <c r="Y27" s="47"/>
    </row>
    <row r="29" spans="3:24" ht="15"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</row>
    <row r="30" spans="3:26" ht="15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Z30" s="32"/>
    </row>
    <row r="31" spans="3:24" ht="15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</row>
    <row r="32" spans="3:24" ht="15"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3:24" ht="15"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</row>
    <row r="34" spans="3:24" ht="15"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</row>
    <row r="35" spans="3:24" ht="15"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</row>
    <row r="36" spans="3:24" ht="15"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3:24" ht="15"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3:24" ht="15"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3:24" ht="15"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3:24" ht="15"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3:24" ht="15"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</row>
    <row r="42" spans="3:24" ht="15"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spans="3:24" ht="15"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</row>
    <row r="44" spans="3:24" ht="15"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</row>
    <row r="45" spans="3:24" ht="15"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</row>
    <row r="46" spans="3:24" ht="15"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</row>
    <row r="47" spans="3:24" ht="15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</row>
    <row r="48" spans="3:24" ht="15"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</row>
    <row r="49" spans="3:24" ht="15"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</row>
    <row r="50" spans="3:24" ht="15"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</row>
    <row r="51" spans="3:24" ht="15"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</row>
  </sheetData>
  <sheetProtection/>
  <mergeCells count="9">
    <mergeCell ref="A3:A25"/>
    <mergeCell ref="A1:B2"/>
    <mergeCell ref="A26:B26"/>
    <mergeCell ref="A27:B27"/>
    <mergeCell ref="X26:Y27"/>
    <mergeCell ref="X23:Y24"/>
    <mergeCell ref="C1:W1"/>
    <mergeCell ref="X1:X2"/>
    <mergeCell ref="Y1:Y2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2"/>
  <sheetViews>
    <sheetView tabSelected="1" zoomScale="70" zoomScaleNormal="70" zoomScalePageLayoutView="0" workbookViewId="0" topLeftCell="A1">
      <selection activeCell="C3" sqref="C3:V24"/>
    </sheetView>
  </sheetViews>
  <sheetFormatPr defaultColWidth="11.57421875" defaultRowHeight="15"/>
  <cols>
    <col min="1" max="1" width="5.57421875" style="0" customWidth="1"/>
    <col min="2" max="2" width="20.140625" style="0" bestFit="1" customWidth="1"/>
    <col min="3" max="22" width="8.421875" style="1" customWidth="1"/>
    <col min="23" max="23" width="10.7109375" style="1" customWidth="1"/>
    <col min="24" max="24" width="13.421875" style="0" customWidth="1"/>
    <col min="25" max="25" width="8.00390625" style="0" customWidth="1"/>
  </cols>
  <sheetData>
    <row r="1" spans="1:25" ht="30.75" customHeight="1">
      <c r="A1" s="36" t="s">
        <v>30</v>
      </c>
      <c r="B1" s="37"/>
      <c r="C1" s="52" t="s">
        <v>24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4" t="s">
        <v>28</v>
      </c>
      <c r="Y1" s="56" t="s">
        <v>25</v>
      </c>
    </row>
    <row r="2" spans="1:25" ht="21.75" customHeight="1">
      <c r="A2" s="38"/>
      <c r="B2" s="39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5" t="s">
        <v>12</v>
      </c>
      <c r="P2" s="25" t="s">
        <v>13</v>
      </c>
      <c r="Q2" s="25" t="s">
        <v>14</v>
      </c>
      <c r="R2" s="25" t="s">
        <v>15</v>
      </c>
      <c r="S2" s="25" t="s">
        <v>16</v>
      </c>
      <c r="T2" s="25" t="s">
        <v>17</v>
      </c>
      <c r="U2" s="25" t="s">
        <v>18</v>
      </c>
      <c r="V2" s="25" t="s">
        <v>19</v>
      </c>
      <c r="W2" s="26" t="s">
        <v>22</v>
      </c>
      <c r="X2" s="55"/>
      <c r="Y2" s="57"/>
    </row>
    <row r="3" spans="1:25" s="4" customFormat="1" ht="24.75" customHeight="1">
      <c r="A3" s="33" t="s">
        <v>23</v>
      </c>
      <c r="B3" s="27" t="s">
        <v>0</v>
      </c>
      <c r="C3" s="6">
        <v>1642</v>
      </c>
      <c r="D3" s="5">
        <v>269</v>
      </c>
      <c r="E3" s="5">
        <v>1</v>
      </c>
      <c r="F3" s="5">
        <v>1</v>
      </c>
      <c r="G3" s="5"/>
      <c r="H3" s="5">
        <v>3</v>
      </c>
      <c r="I3" s="5">
        <v>2</v>
      </c>
      <c r="J3" s="5">
        <v>5</v>
      </c>
      <c r="K3" s="5">
        <v>9</v>
      </c>
      <c r="L3" s="5">
        <v>9</v>
      </c>
      <c r="M3" s="5">
        <v>175</v>
      </c>
      <c r="N3" s="5">
        <v>39</v>
      </c>
      <c r="O3" s="5">
        <v>20</v>
      </c>
      <c r="P3" s="5"/>
      <c r="Q3" s="5">
        <v>3</v>
      </c>
      <c r="R3" s="5">
        <v>4</v>
      </c>
      <c r="S3" s="5"/>
      <c r="T3" s="5">
        <v>2</v>
      </c>
      <c r="U3" s="5"/>
      <c r="V3" s="5"/>
      <c r="W3" s="28">
        <f>SUM(C3:V3)</f>
        <v>2184</v>
      </c>
      <c r="X3" s="10">
        <v>6209</v>
      </c>
      <c r="Y3" s="11">
        <f>+W3*100/X3</f>
        <v>35.174746335963924</v>
      </c>
    </row>
    <row r="4" spans="1:27" s="4" customFormat="1" ht="24.75" customHeight="1">
      <c r="A4" s="33"/>
      <c r="B4" s="27" t="s">
        <v>1</v>
      </c>
      <c r="C4" s="5">
        <v>87</v>
      </c>
      <c r="D4" s="6">
        <v>393</v>
      </c>
      <c r="E4" s="5">
        <v>5</v>
      </c>
      <c r="F4" s="5">
        <v>1</v>
      </c>
      <c r="G4" s="5">
        <v>1</v>
      </c>
      <c r="H4" s="5">
        <v>1</v>
      </c>
      <c r="I4" s="5">
        <v>1</v>
      </c>
      <c r="J4" s="5">
        <v>2</v>
      </c>
      <c r="K4" s="5">
        <v>5</v>
      </c>
      <c r="L4" s="5">
        <v>2</v>
      </c>
      <c r="M4" s="5">
        <v>21</v>
      </c>
      <c r="N4" s="5">
        <v>40</v>
      </c>
      <c r="O4" s="5">
        <v>24</v>
      </c>
      <c r="P4" s="5"/>
      <c r="Q4" s="5">
        <v>4</v>
      </c>
      <c r="R4" s="5">
        <v>8</v>
      </c>
      <c r="S4" s="5"/>
      <c r="T4" s="5">
        <v>1</v>
      </c>
      <c r="U4" s="5"/>
      <c r="V4" s="5"/>
      <c r="W4" s="28">
        <f aca="true" t="shared" si="0" ref="W4:W24">SUM(C4:V4)</f>
        <v>596</v>
      </c>
      <c r="X4" s="10">
        <v>2022</v>
      </c>
      <c r="Y4" s="11">
        <f aca="true" t="shared" si="1" ref="Y4:Y22">+W4*100/X4</f>
        <v>29.475766567754697</v>
      </c>
      <c r="AA4" s="29"/>
    </row>
    <row r="5" spans="1:27" s="4" customFormat="1" ht="24.75" customHeight="1">
      <c r="A5" s="33"/>
      <c r="B5" s="27" t="s">
        <v>2</v>
      </c>
      <c r="C5" s="5">
        <v>6</v>
      </c>
      <c r="D5" s="5">
        <v>59</v>
      </c>
      <c r="E5" s="6">
        <v>237</v>
      </c>
      <c r="F5" s="5">
        <v>47</v>
      </c>
      <c r="G5" s="5"/>
      <c r="H5" s="5">
        <v>1</v>
      </c>
      <c r="I5" s="5"/>
      <c r="J5" s="5">
        <v>2</v>
      </c>
      <c r="K5" s="5">
        <v>8</v>
      </c>
      <c r="L5" s="5">
        <v>4</v>
      </c>
      <c r="M5" s="5">
        <v>1</v>
      </c>
      <c r="N5" s="5">
        <v>5</v>
      </c>
      <c r="O5" s="5">
        <v>32</v>
      </c>
      <c r="P5" s="5">
        <v>31</v>
      </c>
      <c r="Q5" s="5">
        <v>21</v>
      </c>
      <c r="R5" s="5">
        <v>12</v>
      </c>
      <c r="S5" s="5">
        <v>19</v>
      </c>
      <c r="T5" s="5">
        <v>15</v>
      </c>
      <c r="U5" s="5">
        <v>1</v>
      </c>
      <c r="V5" s="5"/>
      <c r="W5" s="28">
        <f t="shared" si="0"/>
        <v>501</v>
      </c>
      <c r="X5" s="10">
        <v>1353</v>
      </c>
      <c r="Y5" s="11">
        <f t="shared" si="1"/>
        <v>37.028824833702885</v>
      </c>
      <c r="AA5" s="29"/>
    </row>
    <row r="6" spans="1:27" s="4" customFormat="1" ht="24.75" customHeight="1">
      <c r="A6" s="33"/>
      <c r="B6" s="27" t="s">
        <v>3</v>
      </c>
      <c r="C6" s="5">
        <v>9</v>
      </c>
      <c r="D6" s="5">
        <v>57</v>
      </c>
      <c r="E6" s="5">
        <v>27</v>
      </c>
      <c r="F6" s="6">
        <v>1257</v>
      </c>
      <c r="G6" s="5">
        <v>26</v>
      </c>
      <c r="H6" s="5">
        <v>12</v>
      </c>
      <c r="I6" s="5">
        <v>5</v>
      </c>
      <c r="J6" s="5">
        <v>18</v>
      </c>
      <c r="K6" s="5">
        <v>6</v>
      </c>
      <c r="L6" s="5">
        <v>7</v>
      </c>
      <c r="M6" s="5">
        <v>7</v>
      </c>
      <c r="N6" s="5">
        <v>16</v>
      </c>
      <c r="O6" s="5">
        <v>52</v>
      </c>
      <c r="P6" s="5">
        <v>6</v>
      </c>
      <c r="Q6" s="5">
        <v>360</v>
      </c>
      <c r="R6" s="5">
        <v>16</v>
      </c>
      <c r="S6" s="5">
        <v>7</v>
      </c>
      <c r="T6" s="5">
        <v>219</v>
      </c>
      <c r="U6" s="5">
        <v>4</v>
      </c>
      <c r="V6" s="5"/>
      <c r="W6" s="28">
        <f t="shared" si="0"/>
        <v>2111</v>
      </c>
      <c r="X6" s="10">
        <v>5771</v>
      </c>
      <c r="Y6" s="11">
        <f t="shared" si="1"/>
        <v>36.579448968982845</v>
      </c>
      <c r="AA6" s="29"/>
    </row>
    <row r="7" spans="1:27" s="4" customFormat="1" ht="24.75" customHeight="1">
      <c r="A7" s="33"/>
      <c r="B7" s="27" t="s">
        <v>4</v>
      </c>
      <c r="C7" s="5">
        <v>7</v>
      </c>
      <c r="D7" s="5">
        <v>28</v>
      </c>
      <c r="E7" s="5"/>
      <c r="F7" s="5">
        <v>41</v>
      </c>
      <c r="G7" s="6">
        <v>1931</v>
      </c>
      <c r="H7" s="5">
        <v>41</v>
      </c>
      <c r="I7" s="5">
        <v>5</v>
      </c>
      <c r="J7" s="5">
        <v>29</v>
      </c>
      <c r="K7" s="5">
        <v>5</v>
      </c>
      <c r="L7" s="5">
        <v>6</v>
      </c>
      <c r="M7" s="5">
        <v>3</v>
      </c>
      <c r="N7" s="5">
        <v>16</v>
      </c>
      <c r="O7" s="5">
        <v>22</v>
      </c>
      <c r="P7" s="5">
        <v>1</v>
      </c>
      <c r="Q7" s="5">
        <v>60</v>
      </c>
      <c r="R7" s="5">
        <v>16</v>
      </c>
      <c r="S7" s="5"/>
      <c r="T7" s="5">
        <v>89</v>
      </c>
      <c r="U7" s="5">
        <v>33</v>
      </c>
      <c r="V7" s="5"/>
      <c r="W7" s="28">
        <f t="shared" si="0"/>
        <v>2333</v>
      </c>
      <c r="X7" s="10">
        <v>5514</v>
      </c>
      <c r="Y7" s="11">
        <f t="shared" si="1"/>
        <v>42.31048240841494</v>
      </c>
      <c r="AA7" s="29"/>
    </row>
    <row r="8" spans="1:27" s="4" customFormat="1" ht="24.75" customHeight="1">
      <c r="A8" s="33"/>
      <c r="B8" s="27" t="s">
        <v>5</v>
      </c>
      <c r="C8" s="5">
        <v>6</v>
      </c>
      <c r="D8" s="5">
        <v>19</v>
      </c>
      <c r="E8" s="5"/>
      <c r="F8" s="5">
        <v>7</v>
      </c>
      <c r="G8" s="5">
        <v>4</v>
      </c>
      <c r="H8" s="6">
        <v>644</v>
      </c>
      <c r="I8" s="5">
        <v>6</v>
      </c>
      <c r="J8" s="5">
        <v>33</v>
      </c>
      <c r="K8" s="5">
        <v>3</v>
      </c>
      <c r="L8" s="5">
        <v>1</v>
      </c>
      <c r="M8" s="5">
        <v>1</v>
      </c>
      <c r="N8" s="5">
        <v>2</v>
      </c>
      <c r="O8" s="5">
        <v>19</v>
      </c>
      <c r="P8" s="5">
        <v>2</v>
      </c>
      <c r="Q8" s="5">
        <v>53</v>
      </c>
      <c r="R8" s="5">
        <v>20</v>
      </c>
      <c r="S8" s="5"/>
      <c r="T8" s="5">
        <v>51</v>
      </c>
      <c r="U8" s="5">
        <v>25</v>
      </c>
      <c r="V8" s="5"/>
      <c r="W8" s="28">
        <f t="shared" si="0"/>
        <v>896</v>
      </c>
      <c r="X8" s="10">
        <v>2603</v>
      </c>
      <c r="Y8" s="11">
        <f t="shared" si="1"/>
        <v>34.421820975797154</v>
      </c>
      <c r="AA8" s="29"/>
    </row>
    <row r="9" spans="1:27" s="4" customFormat="1" ht="24.75" customHeight="1">
      <c r="A9" s="33"/>
      <c r="B9" s="27" t="s">
        <v>6</v>
      </c>
      <c r="C9" s="5">
        <v>30</v>
      </c>
      <c r="D9" s="5">
        <v>40</v>
      </c>
      <c r="E9" s="5">
        <v>1</v>
      </c>
      <c r="F9" s="5">
        <v>14</v>
      </c>
      <c r="G9" s="5">
        <v>4</v>
      </c>
      <c r="H9" s="5">
        <v>15</v>
      </c>
      <c r="I9" s="6">
        <v>2924</v>
      </c>
      <c r="J9" s="5">
        <v>717</v>
      </c>
      <c r="K9" s="5">
        <v>19</v>
      </c>
      <c r="L9" s="5">
        <v>12</v>
      </c>
      <c r="M9" s="5">
        <v>15</v>
      </c>
      <c r="N9" s="5">
        <v>32</v>
      </c>
      <c r="O9" s="5">
        <v>59</v>
      </c>
      <c r="P9" s="5">
        <v>1</v>
      </c>
      <c r="Q9" s="5">
        <v>32</v>
      </c>
      <c r="R9" s="5">
        <v>134</v>
      </c>
      <c r="S9" s="5"/>
      <c r="T9" s="5">
        <v>23</v>
      </c>
      <c r="U9" s="5">
        <v>55</v>
      </c>
      <c r="V9" s="5">
        <v>1</v>
      </c>
      <c r="W9" s="28">
        <f t="shared" si="0"/>
        <v>4128</v>
      </c>
      <c r="X9" s="10">
        <v>10041</v>
      </c>
      <c r="Y9" s="11">
        <f t="shared" si="1"/>
        <v>41.11144308335823</v>
      </c>
      <c r="AA9" s="29"/>
    </row>
    <row r="10" spans="1:27" s="4" customFormat="1" ht="24.75" customHeight="1">
      <c r="A10" s="33"/>
      <c r="B10" s="27" t="s">
        <v>7</v>
      </c>
      <c r="C10" s="5">
        <v>49</v>
      </c>
      <c r="D10" s="5">
        <v>159</v>
      </c>
      <c r="E10" s="5">
        <v>4</v>
      </c>
      <c r="F10" s="5">
        <v>20</v>
      </c>
      <c r="G10" s="5">
        <v>6</v>
      </c>
      <c r="H10" s="5">
        <v>48</v>
      </c>
      <c r="I10" s="5">
        <v>213</v>
      </c>
      <c r="J10" s="6">
        <v>3871</v>
      </c>
      <c r="K10" s="5">
        <v>155</v>
      </c>
      <c r="L10" s="5">
        <v>28</v>
      </c>
      <c r="M10" s="5">
        <v>36</v>
      </c>
      <c r="N10" s="5">
        <v>65</v>
      </c>
      <c r="O10" s="5">
        <v>233</v>
      </c>
      <c r="P10" s="5">
        <v>3</v>
      </c>
      <c r="Q10" s="5">
        <v>55</v>
      </c>
      <c r="R10" s="5">
        <v>516</v>
      </c>
      <c r="S10" s="5"/>
      <c r="T10" s="5">
        <v>38</v>
      </c>
      <c r="U10" s="5">
        <v>29</v>
      </c>
      <c r="V10" s="5"/>
      <c r="W10" s="28">
        <f t="shared" si="0"/>
        <v>5528</v>
      </c>
      <c r="X10" s="10">
        <v>14067</v>
      </c>
      <c r="Y10" s="11">
        <f t="shared" si="1"/>
        <v>39.29764697519016</v>
      </c>
      <c r="AA10" s="29"/>
    </row>
    <row r="11" spans="1:27" s="4" customFormat="1" ht="24.75" customHeight="1">
      <c r="A11" s="33"/>
      <c r="B11" s="27" t="s">
        <v>8</v>
      </c>
      <c r="C11" s="5">
        <v>55</v>
      </c>
      <c r="D11" s="5">
        <v>118</v>
      </c>
      <c r="E11" s="5"/>
      <c r="F11" s="5">
        <v>2</v>
      </c>
      <c r="G11" s="5">
        <v>1</v>
      </c>
      <c r="H11" s="5">
        <v>3</v>
      </c>
      <c r="I11" s="5">
        <v>4</v>
      </c>
      <c r="J11" s="5">
        <v>40</v>
      </c>
      <c r="K11" s="6">
        <v>933</v>
      </c>
      <c r="L11" s="5">
        <v>28</v>
      </c>
      <c r="M11" s="5">
        <v>24</v>
      </c>
      <c r="N11" s="5">
        <v>38</v>
      </c>
      <c r="O11" s="5">
        <v>186</v>
      </c>
      <c r="P11" s="5"/>
      <c r="Q11" s="5">
        <v>6</v>
      </c>
      <c r="R11" s="5">
        <v>126</v>
      </c>
      <c r="S11" s="5"/>
      <c r="T11" s="5">
        <v>4</v>
      </c>
      <c r="U11" s="5">
        <v>1</v>
      </c>
      <c r="V11" s="5"/>
      <c r="W11" s="28">
        <f t="shared" si="0"/>
        <v>1569</v>
      </c>
      <c r="X11" s="10">
        <v>4181</v>
      </c>
      <c r="Y11" s="11">
        <f t="shared" si="1"/>
        <v>37.52690743841186</v>
      </c>
      <c r="AA11" s="29"/>
    </row>
    <row r="12" spans="1:27" s="4" customFormat="1" ht="24.75" customHeight="1">
      <c r="A12" s="33"/>
      <c r="B12" s="27" t="s">
        <v>9</v>
      </c>
      <c r="C12" s="5">
        <v>130</v>
      </c>
      <c r="D12" s="5">
        <v>224</v>
      </c>
      <c r="E12" s="5"/>
      <c r="F12" s="5"/>
      <c r="G12" s="5">
        <v>3</v>
      </c>
      <c r="H12" s="5">
        <v>1</v>
      </c>
      <c r="I12" s="5">
        <v>7</v>
      </c>
      <c r="J12" s="5">
        <v>21</v>
      </c>
      <c r="K12" s="5">
        <v>54</v>
      </c>
      <c r="L12" s="6">
        <v>2282</v>
      </c>
      <c r="M12" s="5">
        <v>97</v>
      </c>
      <c r="N12" s="5">
        <v>179</v>
      </c>
      <c r="O12" s="5">
        <v>214</v>
      </c>
      <c r="P12" s="5">
        <v>2</v>
      </c>
      <c r="Q12" s="5">
        <v>5</v>
      </c>
      <c r="R12" s="5">
        <v>34</v>
      </c>
      <c r="S12" s="5"/>
      <c r="T12" s="5">
        <v>10</v>
      </c>
      <c r="U12" s="5">
        <v>10</v>
      </c>
      <c r="V12" s="5"/>
      <c r="W12" s="28">
        <f t="shared" si="0"/>
        <v>3273</v>
      </c>
      <c r="X12" s="10">
        <v>8752</v>
      </c>
      <c r="Y12" s="11">
        <f t="shared" si="1"/>
        <v>37.397166361974406</v>
      </c>
      <c r="AA12" s="29"/>
    </row>
    <row r="13" spans="1:27" s="4" customFormat="1" ht="24.75" customHeight="1">
      <c r="A13" s="33"/>
      <c r="B13" s="27" t="s">
        <v>10</v>
      </c>
      <c r="C13" s="5">
        <v>881</v>
      </c>
      <c r="D13" s="5">
        <v>328</v>
      </c>
      <c r="E13" s="5">
        <v>4</v>
      </c>
      <c r="F13" s="5">
        <v>5</v>
      </c>
      <c r="G13" s="5">
        <v>2</v>
      </c>
      <c r="H13" s="5">
        <v>4</v>
      </c>
      <c r="I13" s="5">
        <v>2</v>
      </c>
      <c r="J13" s="5">
        <v>13</v>
      </c>
      <c r="K13" s="5">
        <v>15</v>
      </c>
      <c r="L13" s="5">
        <v>154</v>
      </c>
      <c r="M13" s="6">
        <v>3826</v>
      </c>
      <c r="N13" s="5">
        <v>132</v>
      </c>
      <c r="O13" s="5">
        <v>62</v>
      </c>
      <c r="P13" s="5"/>
      <c r="Q13" s="5">
        <v>11</v>
      </c>
      <c r="R13" s="5">
        <v>17</v>
      </c>
      <c r="S13" s="5"/>
      <c r="T13" s="5">
        <v>8</v>
      </c>
      <c r="U13" s="5">
        <v>5</v>
      </c>
      <c r="V13" s="5"/>
      <c r="W13" s="28">
        <f t="shared" si="0"/>
        <v>5469</v>
      </c>
      <c r="X13" s="10">
        <v>13626</v>
      </c>
      <c r="Y13" s="11">
        <f t="shared" si="1"/>
        <v>40.13650374284456</v>
      </c>
      <c r="AA13" s="29"/>
    </row>
    <row r="14" spans="1:27" s="4" customFormat="1" ht="24.75" customHeight="1">
      <c r="A14" s="33"/>
      <c r="B14" s="27" t="s">
        <v>11</v>
      </c>
      <c r="C14" s="5">
        <v>56</v>
      </c>
      <c r="D14" s="5">
        <v>113</v>
      </c>
      <c r="E14" s="5"/>
      <c r="F14" s="5">
        <v>1</v>
      </c>
      <c r="G14" s="5"/>
      <c r="H14" s="5">
        <v>2</v>
      </c>
      <c r="I14" s="5">
        <v>1</v>
      </c>
      <c r="J14" s="5">
        <v>7</v>
      </c>
      <c r="K14" s="5">
        <v>10</v>
      </c>
      <c r="L14" s="5">
        <v>29</v>
      </c>
      <c r="M14" s="5">
        <v>13</v>
      </c>
      <c r="N14" s="6">
        <v>170</v>
      </c>
      <c r="O14" s="5">
        <v>38</v>
      </c>
      <c r="P14" s="5"/>
      <c r="Q14" s="5">
        <v>2</v>
      </c>
      <c r="R14" s="5">
        <v>14</v>
      </c>
      <c r="S14" s="5"/>
      <c r="T14" s="5">
        <v>2</v>
      </c>
      <c r="U14" s="5">
        <v>2</v>
      </c>
      <c r="V14" s="5"/>
      <c r="W14" s="28">
        <f t="shared" si="0"/>
        <v>460</v>
      </c>
      <c r="X14" s="10">
        <v>1549</v>
      </c>
      <c r="Y14" s="11">
        <f t="shared" si="1"/>
        <v>29.696578437701742</v>
      </c>
      <c r="AA14" s="29"/>
    </row>
    <row r="15" spans="1:27" s="4" customFormat="1" ht="24.75" customHeight="1">
      <c r="A15" s="33"/>
      <c r="B15" s="27" t="s">
        <v>12</v>
      </c>
      <c r="C15" s="5">
        <v>34</v>
      </c>
      <c r="D15" s="5">
        <v>142</v>
      </c>
      <c r="E15" s="5">
        <v>6</v>
      </c>
      <c r="F15" s="5">
        <v>7</v>
      </c>
      <c r="G15" s="5"/>
      <c r="H15" s="5">
        <v>2</v>
      </c>
      <c r="I15" s="5">
        <v>1</v>
      </c>
      <c r="J15" s="5">
        <v>7</v>
      </c>
      <c r="K15" s="5">
        <v>21</v>
      </c>
      <c r="L15" s="5">
        <v>4</v>
      </c>
      <c r="M15" s="5">
        <v>16</v>
      </c>
      <c r="N15" s="5">
        <v>30</v>
      </c>
      <c r="O15" s="6">
        <v>120</v>
      </c>
      <c r="P15" s="5">
        <v>3</v>
      </c>
      <c r="Q15" s="5">
        <v>4</v>
      </c>
      <c r="R15" s="5">
        <v>14</v>
      </c>
      <c r="S15" s="5">
        <v>1</v>
      </c>
      <c r="T15" s="5">
        <v>4</v>
      </c>
      <c r="U15" s="5">
        <v>2</v>
      </c>
      <c r="V15" s="5"/>
      <c r="W15" s="28">
        <f t="shared" si="0"/>
        <v>418</v>
      </c>
      <c r="X15" s="10">
        <v>1230</v>
      </c>
      <c r="Y15" s="11">
        <f t="shared" si="1"/>
        <v>33.983739837398375</v>
      </c>
      <c r="AA15" s="29"/>
    </row>
    <row r="16" spans="1:27" s="4" customFormat="1" ht="24.75" customHeight="1">
      <c r="A16" s="33"/>
      <c r="B16" s="27" t="s">
        <v>13</v>
      </c>
      <c r="C16" s="5">
        <v>5</v>
      </c>
      <c r="D16" s="5">
        <v>32</v>
      </c>
      <c r="E16" s="5">
        <v>23</v>
      </c>
      <c r="F16" s="5">
        <v>9</v>
      </c>
      <c r="G16" s="5"/>
      <c r="H16" s="5">
        <v>2</v>
      </c>
      <c r="I16" s="5">
        <v>1</v>
      </c>
      <c r="J16" s="5">
        <v>6</v>
      </c>
      <c r="K16" s="5">
        <v>4</v>
      </c>
      <c r="L16" s="5">
        <v>1</v>
      </c>
      <c r="M16" s="5">
        <v>4</v>
      </c>
      <c r="N16" s="5">
        <v>7</v>
      </c>
      <c r="O16" s="5">
        <v>28</v>
      </c>
      <c r="P16" s="6">
        <v>179</v>
      </c>
      <c r="Q16" s="5">
        <v>51</v>
      </c>
      <c r="R16" s="5">
        <v>31</v>
      </c>
      <c r="S16" s="5">
        <v>1</v>
      </c>
      <c r="T16" s="5">
        <v>27</v>
      </c>
      <c r="U16" s="5">
        <v>1</v>
      </c>
      <c r="V16" s="5"/>
      <c r="W16" s="28">
        <f t="shared" si="0"/>
        <v>412</v>
      </c>
      <c r="X16" s="10">
        <v>1078</v>
      </c>
      <c r="Y16" s="11">
        <f t="shared" si="1"/>
        <v>38.218923933209645</v>
      </c>
      <c r="AA16" s="29"/>
    </row>
    <row r="17" spans="1:27" s="4" customFormat="1" ht="24.75" customHeight="1">
      <c r="A17" s="33"/>
      <c r="B17" s="27" t="s">
        <v>14</v>
      </c>
      <c r="C17" s="5">
        <v>3</v>
      </c>
      <c r="D17" s="5">
        <v>20</v>
      </c>
      <c r="E17" s="5">
        <v>1</v>
      </c>
      <c r="F17" s="5">
        <v>23</v>
      </c>
      <c r="G17" s="5">
        <v>3</v>
      </c>
      <c r="H17" s="5">
        <v>2</v>
      </c>
      <c r="I17" s="5">
        <v>1</v>
      </c>
      <c r="J17" s="5">
        <v>4</v>
      </c>
      <c r="K17" s="5">
        <v>3</v>
      </c>
      <c r="L17" s="5">
        <v>2</v>
      </c>
      <c r="M17" s="5">
        <v>2</v>
      </c>
      <c r="N17" s="5">
        <v>1</v>
      </c>
      <c r="O17" s="5">
        <v>8</v>
      </c>
      <c r="P17" s="5">
        <v>11</v>
      </c>
      <c r="Q17" s="6">
        <v>177</v>
      </c>
      <c r="R17" s="5">
        <v>6</v>
      </c>
      <c r="S17" s="5"/>
      <c r="T17" s="5">
        <v>109</v>
      </c>
      <c r="U17" s="5">
        <v>2</v>
      </c>
      <c r="V17" s="5"/>
      <c r="W17" s="28">
        <f t="shared" si="0"/>
        <v>378</v>
      </c>
      <c r="X17" s="10">
        <v>1203</v>
      </c>
      <c r="Y17" s="11">
        <f t="shared" si="1"/>
        <v>31.4214463840399</v>
      </c>
      <c r="AA17" s="29"/>
    </row>
    <row r="18" spans="1:27" s="4" customFormat="1" ht="24.75" customHeight="1">
      <c r="A18" s="33"/>
      <c r="B18" s="27" t="s">
        <v>15</v>
      </c>
      <c r="C18" s="5">
        <v>15</v>
      </c>
      <c r="D18" s="5">
        <v>68</v>
      </c>
      <c r="E18" s="5">
        <v>4</v>
      </c>
      <c r="F18" s="5">
        <v>10</v>
      </c>
      <c r="G18" s="5">
        <v>1</v>
      </c>
      <c r="H18" s="5">
        <v>13</v>
      </c>
      <c r="I18" s="5">
        <v>4</v>
      </c>
      <c r="J18" s="5">
        <v>92</v>
      </c>
      <c r="K18" s="5">
        <v>24</v>
      </c>
      <c r="L18" s="5">
        <v>5</v>
      </c>
      <c r="M18" s="5">
        <v>13</v>
      </c>
      <c r="N18" s="5">
        <v>22</v>
      </c>
      <c r="O18" s="5">
        <v>104</v>
      </c>
      <c r="P18" s="5">
        <v>7</v>
      </c>
      <c r="Q18" s="5">
        <v>107</v>
      </c>
      <c r="R18" s="6">
        <v>446</v>
      </c>
      <c r="S18" s="5"/>
      <c r="T18" s="5">
        <v>41</v>
      </c>
      <c r="U18" s="5">
        <v>3</v>
      </c>
      <c r="V18" s="5"/>
      <c r="W18" s="28">
        <f t="shared" si="0"/>
        <v>979</v>
      </c>
      <c r="X18" s="10">
        <v>2825</v>
      </c>
      <c r="Y18" s="11">
        <f t="shared" si="1"/>
        <v>34.65486725663717</v>
      </c>
      <c r="AA18" s="29"/>
    </row>
    <row r="19" spans="1:27" s="4" customFormat="1" ht="24.75" customHeight="1">
      <c r="A19" s="33"/>
      <c r="B19" s="27" t="s">
        <v>16</v>
      </c>
      <c r="C19" s="5">
        <v>3</v>
      </c>
      <c r="D19" s="5">
        <v>11</v>
      </c>
      <c r="E19" s="5">
        <v>3</v>
      </c>
      <c r="F19" s="5">
        <v>4</v>
      </c>
      <c r="G19" s="5"/>
      <c r="H19" s="5"/>
      <c r="I19" s="5"/>
      <c r="J19" s="5">
        <v>1</v>
      </c>
      <c r="K19" s="5"/>
      <c r="L19" s="5"/>
      <c r="M19" s="5">
        <v>1</v>
      </c>
      <c r="N19" s="5">
        <v>1</v>
      </c>
      <c r="O19" s="5">
        <v>6</v>
      </c>
      <c r="P19" s="5">
        <v>3</v>
      </c>
      <c r="Q19" s="5">
        <v>6</v>
      </c>
      <c r="R19" s="5"/>
      <c r="S19" s="6">
        <v>15</v>
      </c>
      <c r="T19" s="5"/>
      <c r="U19" s="5"/>
      <c r="V19" s="5"/>
      <c r="W19" s="28">
        <f t="shared" si="0"/>
        <v>54</v>
      </c>
      <c r="X19" s="10">
        <v>252</v>
      </c>
      <c r="Y19" s="11">
        <f t="shared" si="1"/>
        <v>21.428571428571427</v>
      </c>
      <c r="AA19" s="29"/>
    </row>
    <row r="20" spans="1:27" s="4" customFormat="1" ht="24.75" customHeight="1">
      <c r="A20" s="33"/>
      <c r="B20" s="27" t="s">
        <v>17</v>
      </c>
      <c r="C20" s="5">
        <v>9</v>
      </c>
      <c r="D20" s="5">
        <v>53</v>
      </c>
      <c r="E20" s="5">
        <v>5</v>
      </c>
      <c r="F20" s="5">
        <v>49</v>
      </c>
      <c r="G20" s="5">
        <v>38</v>
      </c>
      <c r="H20" s="5">
        <v>165</v>
      </c>
      <c r="I20" s="5">
        <v>4</v>
      </c>
      <c r="J20" s="5">
        <v>18</v>
      </c>
      <c r="K20" s="5">
        <v>4</v>
      </c>
      <c r="L20" s="5">
        <v>3</v>
      </c>
      <c r="M20" s="5">
        <v>6</v>
      </c>
      <c r="N20" s="5">
        <v>11</v>
      </c>
      <c r="O20" s="5">
        <v>34</v>
      </c>
      <c r="P20" s="5">
        <v>6</v>
      </c>
      <c r="Q20" s="5">
        <v>214</v>
      </c>
      <c r="R20" s="5">
        <v>19</v>
      </c>
      <c r="S20" s="5"/>
      <c r="T20" s="6">
        <v>1376</v>
      </c>
      <c r="U20" s="5">
        <v>12</v>
      </c>
      <c r="V20" s="5"/>
      <c r="W20" s="28">
        <f t="shared" si="0"/>
        <v>2026</v>
      </c>
      <c r="X20" s="10">
        <v>5359</v>
      </c>
      <c r="Y20" s="11">
        <f t="shared" si="1"/>
        <v>37.80556073894383</v>
      </c>
      <c r="AA20" s="29"/>
    </row>
    <row r="21" spans="1:27" s="4" customFormat="1" ht="24.75" customHeight="1">
      <c r="A21" s="33"/>
      <c r="B21" s="27" t="s">
        <v>18</v>
      </c>
      <c r="C21" s="5">
        <v>2</v>
      </c>
      <c r="D21" s="5">
        <v>31</v>
      </c>
      <c r="E21" s="5"/>
      <c r="F21" s="5">
        <v>11</v>
      </c>
      <c r="G21" s="5">
        <v>23</v>
      </c>
      <c r="H21" s="5">
        <v>152</v>
      </c>
      <c r="I21" s="5">
        <v>85</v>
      </c>
      <c r="J21" s="5">
        <v>120</v>
      </c>
      <c r="K21" s="5">
        <v>11</v>
      </c>
      <c r="L21" s="5">
        <v>6</v>
      </c>
      <c r="M21" s="5">
        <v>7</v>
      </c>
      <c r="N21" s="5">
        <v>30</v>
      </c>
      <c r="O21" s="5">
        <v>46</v>
      </c>
      <c r="P21" s="5">
        <v>2</v>
      </c>
      <c r="Q21" s="5">
        <v>85</v>
      </c>
      <c r="R21" s="5">
        <v>42</v>
      </c>
      <c r="S21" s="5"/>
      <c r="T21" s="5">
        <v>108</v>
      </c>
      <c r="U21" s="6">
        <v>3177</v>
      </c>
      <c r="V21" s="5">
        <v>2</v>
      </c>
      <c r="W21" s="28">
        <f t="shared" si="0"/>
        <v>3940</v>
      </c>
      <c r="X21" s="10">
        <v>9774</v>
      </c>
      <c r="Y21" s="11">
        <f t="shared" si="1"/>
        <v>40.31102926130551</v>
      </c>
      <c r="AA21" s="29"/>
    </row>
    <row r="22" spans="1:27" s="4" customFormat="1" ht="24.75" customHeight="1">
      <c r="A22" s="33"/>
      <c r="B22" s="27" t="s">
        <v>19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>
        <v>12</v>
      </c>
      <c r="W22" s="28">
        <f t="shared" si="0"/>
        <v>12</v>
      </c>
      <c r="X22" s="10">
        <v>26</v>
      </c>
      <c r="Y22" s="11">
        <f t="shared" si="1"/>
        <v>46.15384615384615</v>
      </c>
      <c r="AA22" s="29"/>
    </row>
    <row r="23" spans="1:27" s="4" customFormat="1" ht="24.75" customHeight="1">
      <c r="A23" s="34"/>
      <c r="B23" s="27" t="s">
        <v>20</v>
      </c>
      <c r="C23" s="7">
        <v>155</v>
      </c>
      <c r="D23" s="7">
        <v>182</v>
      </c>
      <c r="E23" s="7">
        <v>3</v>
      </c>
      <c r="F23" s="7">
        <v>23</v>
      </c>
      <c r="G23" s="7">
        <v>13</v>
      </c>
      <c r="H23" s="7">
        <v>42</v>
      </c>
      <c r="I23" s="7">
        <v>363</v>
      </c>
      <c r="J23" s="7">
        <v>227</v>
      </c>
      <c r="K23" s="7">
        <v>171</v>
      </c>
      <c r="L23" s="7">
        <v>90</v>
      </c>
      <c r="M23" s="7">
        <v>63</v>
      </c>
      <c r="N23" s="7">
        <v>72</v>
      </c>
      <c r="O23" s="7">
        <v>99</v>
      </c>
      <c r="P23" s="7">
        <v>6</v>
      </c>
      <c r="Q23" s="7">
        <v>28</v>
      </c>
      <c r="R23" s="7">
        <v>159</v>
      </c>
      <c r="S23" s="7">
        <v>3</v>
      </c>
      <c r="T23" s="7">
        <v>53</v>
      </c>
      <c r="U23" s="7">
        <v>113</v>
      </c>
      <c r="V23" s="8"/>
      <c r="W23" s="28">
        <f t="shared" si="0"/>
        <v>1865</v>
      </c>
      <c r="X23" s="48"/>
      <c r="Y23" s="49"/>
      <c r="AA23" s="29"/>
    </row>
    <row r="24" spans="1:25" s="4" customFormat="1" ht="24.75" customHeight="1">
      <c r="A24" s="34"/>
      <c r="B24" s="2" t="s">
        <v>21</v>
      </c>
      <c r="C24" s="7">
        <v>9</v>
      </c>
      <c r="D24" s="7">
        <v>23</v>
      </c>
      <c r="E24" s="7">
        <v>1</v>
      </c>
      <c r="F24" s="7">
        <v>1</v>
      </c>
      <c r="G24" s="7">
        <v>5</v>
      </c>
      <c r="H24" s="7">
        <v>1</v>
      </c>
      <c r="I24" s="7">
        <v>2</v>
      </c>
      <c r="J24" s="7">
        <v>11</v>
      </c>
      <c r="K24" s="7">
        <v>10</v>
      </c>
      <c r="L24" s="7"/>
      <c r="M24" s="7">
        <v>6</v>
      </c>
      <c r="N24" s="7">
        <v>15</v>
      </c>
      <c r="O24" s="7">
        <v>13</v>
      </c>
      <c r="P24" s="7"/>
      <c r="Q24" s="7">
        <v>5</v>
      </c>
      <c r="R24" s="7">
        <v>1</v>
      </c>
      <c r="S24" s="7"/>
      <c r="T24" s="7">
        <v>2</v>
      </c>
      <c r="U24" s="7">
        <v>6</v>
      </c>
      <c r="V24" s="8"/>
      <c r="W24" s="28">
        <f t="shared" si="0"/>
        <v>111</v>
      </c>
      <c r="X24" s="50"/>
      <c r="Y24" s="51"/>
    </row>
    <row r="25" spans="1:25" s="4" customFormat="1" ht="24.75" customHeight="1" thickBot="1">
      <c r="A25" s="35"/>
      <c r="B25" s="3" t="s">
        <v>22</v>
      </c>
      <c r="C25" s="13">
        <f aca="true" t="shared" si="2" ref="C25:X25">SUM(C3:C24)</f>
        <v>3193</v>
      </c>
      <c r="D25" s="13">
        <f t="shared" si="2"/>
        <v>2369</v>
      </c>
      <c r="E25" s="13">
        <f t="shared" si="2"/>
        <v>325</v>
      </c>
      <c r="F25" s="13">
        <f t="shared" si="2"/>
        <v>1533</v>
      </c>
      <c r="G25" s="13">
        <f t="shared" si="2"/>
        <v>2061</v>
      </c>
      <c r="H25" s="13">
        <f t="shared" si="2"/>
        <v>1154</v>
      </c>
      <c r="I25" s="13">
        <f t="shared" si="2"/>
        <v>3631</v>
      </c>
      <c r="J25" s="13">
        <f t="shared" si="2"/>
        <v>5244</v>
      </c>
      <c r="K25" s="13">
        <f t="shared" si="2"/>
        <v>1470</v>
      </c>
      <c r="L25" s="13">
        <f t="shared" si="2"/>
        <v>2673</v>
      </c>
      <c r="M25" s="13">
        <f t="shared" si="2"/>
        <v>4337</v>
      </c>
      <c r="N25" s="13">
        <f t="shared" si="2"/>
        <v>923</v>
      </c>
      <c r="O25" s="13">
        <f t="shared" si="2"/>
        <v>1419</v>
      </c>
      <c r="P25" s="13">
        <f t="shared" si="2"/>
        <v>263</v>
      </c>
      <c r="Q25" s="13">
        <f t="shared" si="2"/>
        <v>1289</v>
      </c>
      <c r="R25" s="13">
        <f t="shared" si="2"/>
        <v>1635</v>
      </c>
      <c r="S25" s="13">
        <f t="shared" si="2"/>
        <v>46</v>
      </c>
      <c r="T25" s="13">
        <f t="shared" si="2"/>
        <v>2182</v>
      </c>
      <c r="U25" s="13">
        <f t="shared" si="2"/>
        <v>3481</v>
      </c>
      <c r="V25" s="13">
        <f t="shared" si="2"/>
        <v>15</v>
      </c>
      <c r="W25" s="13">
        <f t="shared" si="2"/>
        <v>39243</v>
      </c>
      <c r="X25" s="16">
        <f t="shared" si="2"/>
        <v>97435</v>
      </c>
      <c r="Y25" s="17">
        <f>(SUM(W3:W22))*100/X25</f>
        <v>38.24806281110484</v>
      </c>
    </row>
    <row r="26" spans="1:25" ht="39.75" customHeight="1">
      <c r="A26" s="40" t="s">
        <v>27</v>
      </c>
      <c r="B26" s="41"/>
      <c r="C26" s="7">
        <v>7500</v>
      </c>
      <c r="D26" s="7">
        <v>7180</v>
      </c>
      <c r="E26" s="7">
        <v>800</v>
      </c>
      <c r="F26" s="7">
        <v>3700</v>
      </c>
      <c r="G26" s="7">
        <v>4900</v>
      </c>
      <c r="H26" s="7">
        <v>2915</v>
      </c>
      <c r="I26" s="7">
        <v>8500</v>
      </c>
      <c r="J26" s="7">
        <v>11461</v>
      </c>
      <c r="K26" s="7">
        <v>3900</v>
      </c>
      <c r="L26" s="7">
        <v>6800</v>
      </c>
      <c r="M26" s="7">
        <v>10500</v>
      </c>
      <c r="N26" s="7">
        <v>4031</v>
      </c>
      <c r="O26" s="7">
        <v>4989</v>
      </c>
      <c r="P26" s="7">
        <v>600</v>
      </c>
      <c r="Q26" s="7">
        <v>5986</v>
      </c>
      <c r="R26" s="7">
        <v>7024</v>
      </c>
      <c r="S26" s="7">
        <v>93</v>
      </c>
      <c r="T26" s="7">
        <v>5787</v>
      </c>
      <c r="U26" s="7">
        <v>8500</v>
      </c>
      <c r="V26" s="7">
        <v>25</v>
      </c>
      <c r="W26" s="19">
        <f>SUM(C26:V26)</f>
        <v>105191</v>
      </c>
      <c r="X26" s="58"/>
      <c r="Y26" s="59"/>
    </row>
    <row r="27" spans="1:25" ht="24" customHeight="1" thickBot="1">
      <c r="A27" s="62" t="s">
        <v>26</v>
      </c>
      <c r="B27" s="63"/>
      <c r="C27" s="18">
        <f>+C25*100/C26</f>
        <v>42.57333333333333</v>
      </c>
      <c r="D27" s="14">
        <f aca="true" t="shared" si="3" ref="D27:W27">+D25*100/D26</f>
        <v>32.99442896935933</v>
      </c>
      <c r="E27" s="14">
        <f t="shared" si="3"/>
        <v>40.625</v>
      </c>
      <c r="F27" s="14">
        <f t="shared" si="3"/>
        <v>41.432432432432435</v>
      </c>
      <c r="G27" s="14">
        <f t="shared" si="3"/>
        <v>42.06122448979592</v>
      </c>
      <c r="H27" s="14">
        <f t="shared" si="3"/>
        <v>39.58833619210978</v>
      </c>
      <c r="I27" s="14">
        <f t="shared" si="3"/>
        <v>42.71764705882353</v>
      </c>
      <c r="J27" s="14">
        <f t="shared" si="3"/>
        <v>45.75516970595934</v>
      </c>
      <c r="K27" s="14">
        <f t="shared" si="3"/>
        <v>37.69230769230769</v>
      </c>
      <c r="L27" s="14">
        <f t="shared" si="3"/>
        <v>39.30882352941177</v>
      </c>
      <c r="M27" s="14">
        <f t="shared" si="3"/>
        <v>41.304761904761904</v>
      </c>
      <c r="N27" s="14">
        <f t="shared" si="3"/>
        <v>22.897544033738527</v>
      </c>
      <c r="O27" s="14">
        <f t="shared" si="3"/>
        <v>28.442573662056525</v>
      </c>
      <c r="P27" s="14">
        <f t="shared" si="3"/>
        <v>43.833333333333336</v>
      </c>
      <c r="Q27" s="14">
        <f t="shared" si="3"/>
        <v>21.533578349482124</v>
      </c>
      <c r="R27" s="14">
        <f t="shared" si="3"/>
        <v>23.277334851936217</v>
      </c>
      <c r="S27" s="14">
        <f t="shared" si="3"/>
        <v>49.46236559139785</v>
      </c>
      <c r="T27" s="14">
        <f t="shared" si="3"/>
        <v>37.705201313288406</v>
      </c>
      <c r="U27" s="14">
        <f t="shared" si="3"/>
        <v>40.95294117647059</v>
      </c>
      <c r="V27" s="14">
        <f t="shared" si="3"/>
        <v>60</v>
      </c>
      <c r="W27" s="12">
        <f t="shared" si="3"/>
        <v>37.306423553345816</v>
      </c>
      <c r="X27" s="60"/>
      <c r="Y27" s="61"/>
    </row>
    <row r="32" spans="3:22" ht="15"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</sheetData>
  <sheetProtection/>
  <mergeCells count="9">
    <mergeCell ref="X1:X2"/>
    <mergeCell ref="Y1:Y2"/>
    <mergeCell ref="C1:W1"/>
    <mergeCell ref="X26:Y27"/>
    <mergeCell ref="A1:B2"/>
    <mergeCell ref="A3:A25"/>
    <mergeCell ref="A26:B26"/>
    <mergeCell ref="A27:B27"/>
    <mergeCell ref="X23:Y2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Gil, Diana Jacqueline</dc:creator>
  <cp:keywords/>
  <dc:description/>
  <cp:lastModifiedBy>Jimenez Gil, Diana Jacqueline</cp:lastModifiedBy>
  <dcterms:created xsi:type="dcterms:W3CDTF">2013-02-06T22:07:34Z</dcterms:created>
  <dcterms:modified xsi:type="dcterms:W3CDTF">2018-07-12T15:23:47Z</dcterms:modified>
  <cp:category/>
  <cp:version/>
  <cp:contentType/>
  <cp:contentStatus/>
</cp:coreProperties>
</file>